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45" windowWidth="12120" windowHeight="9120" activeTab="0"/>
  </bookViews>
  <sheets>
    <sheet name="2012-2013" sheetId="1" r:id="rId1"/>
    <sheet name="2011 год" sheetId="2" r:id="rId2"/>
  </sheets>
  <definedNames/>
  <calcPr fullCalcOnLoad="1"/>
</workbook>
</file>

<file path=xl/sharedStrings.xml><?xml version="1.0" encoding="utf-8"?>
<sst xmlns="http://schemas.openxmlformats.org/spreadsheetml/2006/main" count="337" uniqueCount="231">
  <si>
    <t>Дотации</t>
  </si>
  <si>
    <t>1. Субвенция на осуществление первичного воинского учета на территориях, где отсутствуют военные комиссариаты</t>
  </si>
  <si>
    <t>1. Субсидия на реализацию молодежной политики в части предоставления услуг социальной помощи и поддержки молодежи муниципальными социальными учреждениями молодежи</t>
  </si>
  <si>
    <t>2. Субсидия на финансирование дорожного хозяйства</t>
  </si>
  <si>
    <t>3. Субсидия на реализацию мероприятий по патриотическому воспитанию молодежи Ярославской области</t>
  </si>
  <si>
    <t>4. Субсидия на государственную поддержку материально-технической базы образовательных учреждений Ярославской области</t>
  </si>
  <si>
    <t>2. Субвенция на осуществление полномочий на государственную регистрацию актов гражданского состояния</t>
  </si>
  <si>
    <t xml:space="preserve">3. Субвенция на выплату единовременного пособия при всех формах устройства детей, лишенных родительского попечения, в семью </t>
  </si>
  <si>
    <t>5. Субвенция на предоставление мер социальной поддержки гражданам, награжденным знаком  "Почетный донор России" ("Почетный донор СССР"), в части ежегодной денежной выплаты</t>
  </si>
  <si>
    <t>Иные межбюджетные трансферты бюджетам муниципальных районов (городских округов) Ярославской области</t>
  </si>
  <si>
    <t>Субвенции бюджетам муниципальных районов (городских округов) Ярославской области на осуществление государственных полномочий Российской Федерации и государственных полномочий Ярославской области, софинансируемых за счет средств федерального бюджета</t>
  </si>
  <si>
    <t>Субвенции бюджетам муниципальных районов (городских округов) Ярославской области на осуществление государственных полномочий Ярославской области</t>
  </si>
  <si>
    <t>Субсидии бюджетам муниципальных районов (городских округов) Ярославской области за счет средств федерального бюджета и средств областного бюджета в части софинансирования с федеральным бюджетом</t>
  </si>
  <si>
    <t>Субсидии бюджетам муниципальных районов (городских округов) Ярославской области на осуществление областных целевых программ</t>
  </si>
  <si>
    <t xml:space="preserve">Субсидии бюджетам муниципальных районов (городских округов) Ярославской области на осуществление полномочий органов местного самоуправления  по вопросам местного значения </t>
  </si>
  <si>
    <t>1. Межбюджетные трансферты на обеспечение мер социальной поддержки педагогических работников, проживающих и работающих  в сельской местности и рабочих поселках Ярославской области, по оплате  жилищно-коммунальных услуг</t>
  </si>
  <si>
    <t>2. Межбюджетные трансферты на обеспечение равной доступности жилищно-коммунальных услуг для населения</t>
  </si>
  <si>
    <t>1. Дотации на выравнивание бюджетной обеспеченности муниципальных районов (городских округов) Ярославской области</t>
  </si>
  <si>
    <t>3. Дотации на обеспечение сбалансированности бюджетов муниципальных районов (городских округов) Ярославской области</t>
  </si>
  <si>
    <t>81320201001050010151</t>
  </si>
  <si>
    <t>81320201001050002151</t>
  </si>
  <si>
    <t>81320201003050003151</t>
  </si>
  <si>
    <t>81320201003050004151</t>
  </si>
  <si>
    <t>82120202999050005151</t>
  </si>
  <si>
    <t>81320202041050006151</t>
  </si>
  <si>
    <t>81320202999050007151</t>
  </si>
  <si>
    <t>81120202999050008151</t>
  </si>
  <si>
    <t>81320202999050009151</t>
  </si>
  <si>
    <t>81320202999050011151</t>
  </si>
  <si>
    <t>81320202085050013151</t>
  </si>
  <si>
    <t>81320202008050015151</t>
  </si>
  <si>
    <t>81320202999050016151</t>
  </si>
  <si>
    <t>82120202999050017151</t>
  </si>
  <si>
    <t>81320202999050020151</t>
  </si>
  <si>
    <t>81320202078050021151</t>
  </si>
  <si>
    <t>81320202999050022151</t>
  </si>
  <si>
    <t>81320202078050023151</t>
  </si>
  <si>
    <t>81320202999050025151</t>
  </si>
  <si>
    <t>81320202999050027151</t>
  </si>
  <si>
    <t>81320202999050028151</t>
  </si>
  <si>
    <t>81320202999050018151</t>
  </si>
  <si>
    <t>81320202999050071151</t>
  </si>
  <si>
    <t>81820203022050032151</t>
  </si>
  <si>
    <t>81820203024050033151</t>
  </si>
  <si>
    <t>81320203024050034151</t>
  </si>
  <si>
    <t>81920203024050035151</t>
  </si>
  <si>
    <t>81820203024050036151</t>
  </si>
  <si>
    <t>81120203024050037151</t>
  </si>
  <si>
    <t>81120203024050038151</t>
  </si>
  <si>
    <t>81120203024050039151</t>
  </si>
  <si>
    <t>81320203024050040151</t>
  </si>
  <si>
    <t>81720203024050041151</t>
  </si>
  <si>
    <t>81120203024050042151</t>
  </si>
  <si>
    <t>81120203024050043151</t>
  </si>
  <si>
    <t>81020203024050044151</t>
  </si>
  <si>
    <t>81820203024050045151</t>
  </si>
  <si>
    <t>81120203024050046151</t>
  </si>
  <si>
    <t>81820203024050050151</t>
  </si>
  <si>
    <t>81820203024050054151</t>
  </si>
  <si>
    <t>81820203024050055151</t>
  </si>
  <si>
    <t>81320203015050056151</t>
  </si>
  <si>
    <t>81020203003050057151</t>
  </si>
  <si>
    <t>81120203020050058151</t>
  </si>
  <si>
    <t>81820203004050060151</t>
  </si>
  <si>
    <t>81820203001050062151</t>
  </si>
  <si>
    <t>81720203055050063151</t>
  </si>
  <si>
    <t>81320203033050051151      81320203033050151151</t>
  </si>
  <si>
    <t>81120203021050072151</t>
  </si>
  <si>
    <t>81120203027050052151</t>
  </si>
  <si>
    <t>81120203027050152151</t>
  </si>
  <si>
    <t>81820203024050047151</t>
  </si>
  <si>
    <t>81820203024050048151</t>
  </si>
  <si>
    <t>81820203013050049151</t>
  </si>
  <si>
    <t>81820203013050149151</t>
  </si>
  <si>
    <t>81120204999050065151</t>
  </si>
  <si>
    <t>81320204999050066151</t>
  </si>
  <si>
    <t>81320204999050069151</t>
  </si>
  <si>
    <t>81220204025050029151</t>
  </si>
  <si>
    <t xml:space="preserve">6. 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 </t>
  </si>
  <si>
    <t>1 Субсидия на проведение мероприятий по улучшению жилищных условий граждан Российской Федерации, проживающих в сельской местности,  в рамках  областной целевой программы "Социальное развитие села до 2012 года"</t>
  </si>
  <si>
    <t>1. Субсидия на реализацию дополнительных мероприятий, направленных на снижение напряженности на рынке труда</t>
  </si>
  <si>
    <t>1. Субвенция на предоставление гражданам субсидий на оплату жилого помещения и коммунальных услуг</t>
  </si>
  <si>
    <t>2. 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</si>
  <si>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3. 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</si>
  <si>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 xml:space="preserve">4. Субвенция на содержание учреждений социального обслуживания </t>
  </si>
  <si>
    <t>5. Субвенция на денежные выплаты</t>
  </si>
  <si>
    <t xml:space="preserve">6. Субвенция на содержание муниципальных образовательных учреждений для детей-сирот и детей, оставшихся без попечения родителей, и на предоставление социальных гарантий их воспитанникам  </t>
  </si>
  <si>
    <t>7. Субвенция на компенсацию расходов на содержание ребенка в дошкольной образовательной организации</t>
  </si>
  <si>
    <t>8. Субвенция на государственную поддержку опеки и  попечительства</t>
  </si>
  <si>
    <t xml:space="preserve">9. 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 </t>
  </si>
  <si>
    <t>10. Субвенция на выплаты врачам общей практики, работникам, оказывающим помощь больным с сосудистыми заболеваниями, и медицинским работникам, оказывающим неонатальную и реанимационную помощь детям</t>
  </si>
  <si>
    <t xml:space="preserve">11. Субвенция на организацию образовательного процесса в образовательных учреждениях </t>
  </si>
  <si>
    <t>12. Субвенция на обеспечение  бесплатным питанием обучающихся муниципальных общеобразовательных учреждений</t>
  </si>
  <si>
    <t>13. Субвенция на обеспечение профилактики безнадзорности, правонарушений несовершеннолетних и защиты их прав</t>
  </si>
  <si>
    <t>14. Субвенция  на обеспечение деятельности органов местного самоуправления в сфере социальной защиты населения</t>
  </si>
  <si>
    <t>15. Субвенция на обеспечение деятельности   органов опеки и попечительства</t>
  </si>
  <si>
    <t>16. Субвенция на предоставление субсидий на оплату жилого помещения и коммунальных услуг безработным гражданам</t>
  </si>
  <si>
    <t>17. Субвенция на освобождение от оплаты стоимости  проезда детей из многодетных семей, обучающихся в общеобразовательных учреждениях</t>
  </si>
  <si>
    <t>18. Субвенция на оказание социальной помощи отдельных категорий  граждан</t>
  </si>
  <si>
    <t>6. Субвенция на оплату жилищно-коммунальных услуг отдельным категориям граждан в соответствии с федеральным законодательством</t>
  </si>
  <si>
    <t xml:space="preserve">7. Субвенция на выплаты медицинскому персоналу фельдшерско-акушерских пунктов, врачам, фельдшерам и медицинским сестрам скорой медицинской помощи </t>
  </si>
  <si>
    <t>8.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</si>
  <si>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9. 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</t>
  </si>
  <si>
    <t>10. Субвенция  на содержание ребенка в семье опекуна и приемной семье, а также вознаграждение, причитающееся приемному родителю</t>
  </si>
  <si>
    <t>11. Субвенция на социальную поддержку отдельных категорий  граждан</t>
  </si>
  <si>
    <t xml:space="preserve">3. Межбюджетные трансферты на обеспечение казначейской системы исполнения областного бюджета в муниципальных районах (городских округах) Ярославской области </t>
  </si>
  <si>
    <t>4. Межбюджетные трансферты на комплектование книжных фондов библиотек муниципальных образований</t>
  </si>
  <si>
    <t>(тыс.руб.)</t>
  </si>
  <si>
    <t xml:space="preserve">Итого </t>
  </si>
  <si>
    <t>81320202999050026151</t>
  </si>
  <si>
    <t>4. Субвенция на выплату единовременного пособия беременной жене военнослужащего, проходящего военную службу по призыву,                                                              а также ежемесячного пособия на ребенка военнослужащего, проходящего военн</t>
  </si>
  <si>
    <t>81320202085050113151</t>
  </si>
  <si>
    <t>5.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фонд)</t>
  </si>
  <si>
    <t>81320204012050070151</t>
  </si>
  <si>
    <t>2. Субсидия на проведение мероприятий по улучшению жилищных условий граждан Российской Федерации, проживающих в сельской местности,  в рамках  федеральной целевой программы "Социальное развитие села до 2012 года"</t>
  </si>
  <si>
    <t>81320202085050081151</t>
  </si>
  <si>
    <t>2. Субсидия на проведение мероприятий по улучшению жилищных условий граждан Российской Федерации, проживающих в сельской местности,  в рамках  областной целевой программы "Развитие агропромышленного комплекса и сельских территорий Ярославской области"</t>
  </si>
  <si>
    <t xml:space="preserve">3. Субсидия на реализацию областной целевой программы  "Государственная поддержка молодых семей Ярославской области в приобретении (строительстве) жилья"  </t>
  </si>
  <si>
    <t>5. Субсидия на реализацию подпрограммы "Отдых, оздоровление и занятость детей" областной целевой программы "Семья и дети"  в части организации временной занятости детей 14-17 лет в каникулярное время, создания системы информирования детей о возможностях т</t>
  </si>
  <si>
    <t>7. Субсидия на реализацию областной целевой программы "Модернизация объектов коммунальной инфраструктуры Ярославской области" в части мероприятий по газификации и теплоснабжению</t>
  </si>
  <si>
    <t xml:space="preserve">8. Субсидия на реализацию областной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занимающимся доставкой товаров в отдаленные сельские </t>
  </si>
  <si>
    <t xml:space="preserve">9. Субсидия на реализацию областной целевой программы "Чистая вода Ярославкой области" </t>
  </si>
  <si>
    <t xml:space="preserve">10. Субсидия на реализацию областной целевой программы "Комплексные меры противодействия злоупотреблению наркотиками и их незаконному обороту" </t>
  </si>
  <si>
    <t>11.Субсидия на проведение мероприятий по повышению энергоэффективности в муниципальных районах в рамках областной целевой программы "Энергосбережение и повышение энергоэффективности в Ярославской области"</t>
  </si>
  <si>
    <t>13. Субсидия на реализацию областной целевой программы  "Профилактика правонарушений в Ярославской области"</t>
  </si>
  <si>
    <t>15. Субвенция на реализацию муниципальных программ развития субъектов малого и среднего предпринимательства в рамках областной целевой программы развития субъектов малого и среднего предпринимательства на 2010-2012 годы</t>
  </si>
  <si>
    <t>81320202009050076151</t>
  </si>
  <si>
    <t>81320202079050087151</t>
  </si>
  <si>
    <t>4.Субсидия на обеспечение мероприятий по капитальному ремонту многоквартирныхдомов за счет средств, поступивших в областной бюджет от государственной корпорации Фонд содействия реформированию жилищно-коммунального хозяйства</t>
  </si>
  <si>
    <t>81320202088050001151</t>
  </si>
  <si>
    <t>5.Субсидия на обеспечение мероприятий по капитальному ремонту многоквартирныхдомов за счет средств областного бюджета</t>
  </si>
  <si>
    <t>81320202089050001151</t>
  </si>
  <si>
    <t>81820203053050059151</t>
  </si>
  <si>
    <t>12.Субвенция на осуществление полномочий по подготовке проведения статистических переписей</t>
  </si>
  <si>
    <t>81020203002050089151</t>
  </si>
  <si>
    <t>6. Межбюджетные трансферты на компенсацию дополнительных расходов, возникших в результате увеличения должностных окладов (ставок заработной платы) воспитателям (включая старших) муниципальных дошкольных образовательных учреждений</t>
  </si>
  <si>
    <t>81120204999050088151</t>
  </si>
  <si>
    <t>16. Субсидия на реализацию областной целевой программы "Обеспечение доступности дошкольного образования в Ярославской области"</t>
  </si>
  <si>
    <t>81120202999050019151</t>
  </si>
  <si>
    <t>3. Субсидия на бюджетные инвестиции в объекты капитального строительства собственности муниципальных образованийна переселение граждан из жилищного фонда, признанного непригодным для проживания, и (или) жилищного фонда с высоким уровнем износа (более 70 п</t>
  </si>
  <si>
    <t>7.Межбюджетные трансферты на реализацию областной целевой социальной программы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трудовой пенсии по инвалидности"</t>
  </si>
  <si>
    <t>81320209071050093151</t>
  </si>
  <si>
    <t>Средства, выделенные из областного бюджета в 2011 году.</t>
  </si>
  <si>
    <t>5. Субсидия на реализацию подпрограммы "Государственная поддержка граждан, проживающих на территории  Ярославской области, в сфере ипотечного кредитования"</t>
  </si>
  <si>
    <t>4. Субсидия на реализацию подпрограммы "Ярославские каникулы" областной целевой программы "Семья и дети Ярославии"  в части оздоровления и отдыха детей</t>
  </si>
  <si>
    <t>6. Субсидия на реализацию областной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</si>
  <si>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12. Субсидия на реализацию подпрограмм  "Семья и дети" областной целевой программы  "Семья и дети Ярославии"</t>
  </si>
  <si>
    <t>14. Субсидия на реализацию подпрограммы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</t>
  </si>
  <si>
    <t>17.Субсидия на реализацию областной целевой программы "Обеспечение муниципальных районов Ярославской области  документами территориального планирования"</t>
  </si>
  <si>
    <t>18. Субсидия на проведение мероприятий по развитию газификации в сельской местности в части областных средств</t>
  </si>
  <si>
    <t xml:space="preserve">19. Субсидия на реализацию областной целевой программы "Обращение с твердыми бытовыми отходами на территории Ярославской области" генеральными схемами очистки территорий </t>
  </si>
  <si>
    <t>5.Межбюджетные трансферты на реализацию ведомственной целевой программы "Развитие системы мер социальной поддержки населения Ярославской области"</t>
  </si>
  <si>
    <t>- Воскресенское сельское поселение</t>
  </si>
  <si>
    <t>- Осецкое сельское поселение</t>
  </si>
  <si>
    <t xml:space="preserve"> - Ермаковское сельское поселение</t>
  </si>
  <si>
    <t xml:space="preserve"> - городское поселение Любим</t>
  </si>
  <si>
    <t>4. Дотации на обеспечение сбалансированности бюджетов поселений Ярославской области, в т.ч.:</t>
  </si>
  <si>
    <t>2. Дотации на выравнивание бюджетной обеспеченности поселений  Ярославской области, в т.ч.:</t>
  </si>
  <si>
    <t>6. Субсидия на реализацию областной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оказывающим социально значимые бытовые услуги сельско</t>
  </si>
  <si>
    <t>7.Межбюджетные трансферты на реализацию областной целевой социальной программы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</t>
  </si>
  <si>
    <t>2012 год</t>
  </si>
  <si>
    <t xml:space="preserve">2013 год </t>
  </si>
  <si>
    <t>Средства, выделенные из областного бюджета в 2012-2013 годах.</t>
  </si>
  <si>
    <t>13.Субвенция на составление (изменение и дополнение) списков кандидатов в присяжные заседатели федеральныхсудов общей юрисдикции</t>
  </si>
  <si>
    <t>19. Субвенция на 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</si>
  <si>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Код дохода</t>
  </si>
  <si>
    <t>81320204999050000151</t>
  </si>
  <si>
    <t>81020203007050000151</t>
  </si>
  <si>
    <t>81120203026050000151</t>
  </si>
  <si>
    <t>81320202999050000151</t>
  </si>
  <si>
    <t>81320201001051001151</t>
  </si>
  <si>
    <t>81320201001051002151</t>
  </si>
  <si>
    <t>81320201003051003151</t>
  </si>
  <si>
    <t>81320201003051004151</t>
  </si>
  <si>
    <t>82120202999052009151</t>
  </si>
  <si>
    <t>81320202041052011151</t>
  </si>
  <si>
    <t>81320202999052012151</t>
  </si>
  <si>
    <t>81120202999052013151</t>
  </si>
  <si>
    <t>81320202999052034151</t>
  </si>
  <si>
    <t>81320202999052010151</t>
  </si>
  <si>
    <t>81320202085052004151</t>
  </si>
  <si>
    <t>81320202999052017151</t>
  </si>
  <si>
    <t>81320202999052022151</t>
  </si>
  <si>
    <t>81320202999052023151</t>
  </si>
  <si>
    <t>8. Субсидия на реализацию областной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</si>
  <si>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81320202999052020151</t>
  </si>
  <si>
    <t>81320202999052016151</t>
  </si>
  <si>
    <t>81320202999052024151</t>
  </si>
  <si>
    <t>81320202999052018151</t>
  </si>
  <si>
    <t>81120202999052015151</t>
  </si>
  <si>
    <t>81320202999052029151</t>
  </si>
  <si>
    <t>81320202999052038151</t>
  </si>
  <si>
    <t>81320202078052030151</t>
  </si>
  <si>
    <t>81820203022053012151</t>
  </si>
  <si>
    <t>81820203024053019151</t>
  </si>
  <si>
    <t>81320203024053020151</t>
  </si>
  <si>
    <t>81920203024053021151</t>
  </si>
  <si>
    <t>81820203024053022151</t>
  </si>
  <si>
    <t>81120203024053023151</t>
  </si>
  <si>
    <t>81120203024053024151</t>
  </si>
  <si>
    <t>81120203024053025151</t>
  </si>
  <si>
    <t>81320203024053026151</t>
  </si>
  <si>
    <t>81720203024053027151</t>
  </si>
  <si>
    <t>81120203024053028151</t>
  </si>
  <si>
    <t>81120203024053029151</t>
  </si>
  <si>
    <t>81020203024053030151</t>
  </si>
  <si>
    <t>81820203024053031151</t>
  </si>
  <si>
    <t>81120203024053032151</t>
  </si>
  <si>
    <t>81820203024053033151</t>
  </si>
  <si>
    <t>81820203024053035151</t>
  </si>
  <si>
    <t>81820203024053036151</t>
  </si>
  <si>
    <t>81320203015053001151</t>
  </si>
  <si>
    <t>81020203003053002151</t>
  </si>
  <si>
    <t>81120203020053006151</t>
  </si>
  <si>
    <t>81820203053053007151</t>
  </si>
  <si>
    <t>81820203004053008151</t>
  </si>
  <si>
    <t>81820203001053011151</t>
  </si>
  <si>
    <t>81720203055053018151</t>
  </si>
  <si>
    <t xml:space="preserve">81320203033053005151      </t>
  </si>
  <si>
    <t>81120203021053016151</t>
  </si>
  <si>
    <t>81120203027053017151</t>
  </si>
  <si>
    <t>81820203024053014151</t>
  </si>
  <si>
    <t>81820203024053013151</t>
  </si>
  <si>
    <t>81820203013053015151</t>
  </si>
  <si>
    <t>81820203013053115151</t>
  </si>
  <si>
    <t>81020203002053004151</t>
  </si>
  <si>
    <t>81220204025054002151</t>
  </si>
  <si>
    <t>81120204999054004151</t>
  </si>
  <si>
    <t>81320204999054005151</t>
  </si>
  <si>
    <t>81320204999054006151</t>
  </si>
  <si>
    <t>81320204999054003151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</si>
</sst>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49" fontId="24" fillId="24" borderId="10" xfId="0" applyNumberFormat="1" applyFont="1" applyFill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left" vertical="top" wrapText="1"/>
    </xf>
    <xf numFmtId="49" fontId="24" fillId="24" borderId="12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0" fillId="24" borderId="13" xfId="0" applyFont="1" applyFill="1" applyBorder="1" applyAlignment="1">
      <alignment wrapText="1"/>
    </xf>
    <xf numFmtId="0" fontId="20" fillId="24" borderId="14" xfId="0" applyFont="1" applyFill="1" applyBorder="1" applyAlignment="1">
      <alignment wrapText="1"/>
    </xf>
    <xf numFmtId="0" fontId="21" fillId="0" borderId="15" xfId="0" applyFont="1" applyBorder="1" applyAlignment="1">
      <alignment vertical="top" wrapText="1"/>
    </xf>
    <xf numFmtId="0" fontId="21" fillId="24" borderId="15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2" fillId="24" borderId="16" xfId="0" applyFont="1" applyFill="1" applyBorder="1" applyAlignment="1">
      <alignment vertical="top" wrapText="1"/>
    </xf>
    <xf numFmtId="0" fontId="22" fillId="24" borderId="15" xfId="0" applyFont="1" applyFill="1" applyBorder="1" applyAlignment="1">
      <alignment vertical="top" wrapText="1"/>
    </xf>
    <xf numFmtId="0" fontId="22" fillId="24" borderId="16" xfId="0" applyFont="1" applyFill="1" applyBorder="1" applyAlignment="1">
      <alignment vertical="top" wrapText="1"/>
    </xf>
    <xf numFmtId="0" fontId="22" fillId="0" borderId="16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0" fontId="22" fillId="24" borderId="15" xfId="0" applyFont="1" applyFill="1" applyBorder="1" applyAlignment="1">
      <alignment wrapText="1"/>
    </xf>
    <xf numFmtId="0" fontId="22" fillId="0" borderId="15" xfId="0" applyNumberFormat="1" applyFont="1" applyFill="1" applyBorder="1" applyAlignment="1">
      <alignment vertical="top" wrapText="1"/>
    </xf>
    <xf numFmtId="0" fontId="22" fillId="24" borderId="15" xfId="0" applyFont="1" applyFill="1" applyBorder="1" applyAlignment="1">
      <alignment horizontal="left" vertical="top" wrapText="1"/>
    </xf>
    <xf numFmtId="0" fontId="24" fillId="24" borderId="17" xfId="0" applyFont="1" applyFill="1" applyBorder="1" applyAlignment="1">
      <alignment horizontal="center" vertical="top" wrapText="1"/>
    </xf>
    <xf numFmtId="0" fontId="22" fillId="24" borderId="18" xfId="0" applyFont="1" applyFill="1" applyBorder="1" applyAlignment="1">
      <alignment vertical="top" wrapText="1"/>
    </xf>
    <xf numFmtId="49" fontId="24" fillId="24" borderId="19" xfId="0" applyNumberFormat="1" applyFont="1" applyFill="1" applyBorder="1" applyAlignment="1">
      <alignment horizontal="left" vertical="top" wrapText="1"/>
    </xf>
    <xf numFmtId="0" fontId="20" fillId="24" borderId="20" xfId="0" applyFont="1" applyFill="1" applyBorder="1" applyAlignment="1">
      <alignment horizontal="center" wrapText="1"/>
    </xf>
    <xf numFmtId="0" fontId="23" fillId="0" borderId="21" xfId="0" applyFont="1" applyBorder="1" applyAlignment="1">
      <alignment horizontal="center" vertical="top" wrapText="1"/>
    </xf>
    <xf numFmtId="0" fontId="20" fillId="24" borderId="21" xfId="0" applyFont="1" applyFill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24" borderId="21" xfId="0" applyFont="1" applyFill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horizontal="left"/>
    </xf>
    <xf numFmtId="49" fontId="24" fillId="24" borderId="24" xfId="0" applyNumberFormat="1" applyFont="1" applyFill="1" applyBorder="1" applyAlignment="1">
      <alignment horizontal="left" vertical="top" wrapText="1"/>
    </xf>
    <xf numFmtId="0" fontId="25" fillId="0" borderId="25" xfId="0" applyFont="1" applyFill="1" applyBorder="1" applyAlignment="1">
      <alignment horizontal="center" wrapText="1"/>
    </xf>
    <xf numFmtId="3" fontId="25" fillId="0" borderId="26" xfId="0" applyNumberFormat="1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 wrapText="1"/>
    </xf>
    <xf numFmtId="0" fontId="22" fillId="24" borderId="28" xfId="0" applyFont="1" applyFill="1" applyBorder="1" applyAlignment="1">
      <alignment horizontal="left" vertical="top" wrapText="1"/>
    </xf>
    <xf numFmtId="49" fontId="24" fillId="0" borderId="29" xfId="0" applyNumberFormat="1" applyFont="1" applyFill="1" applyBorder="1" applyAlignment="1">
      <alignment horizontal="left" vertical="top" wrapText="1"/>
    </xf>
    <xf numFmtId="49" fontId="24" fillId="24" borderId="30" xfId="0" applyNumberFormat="1" applyFont="1" applyFill="1" applyBorder="1" applyAlignment="1">
      <alignment horizontal="left" vertical="top" wrapText="1"/>
    </xf>
    <xf numFmtId="0" fontId="24" fillId="24" borderId="31" xfId="0" applyFont="1" applyFill="1" applyBorder="1" applyAlignment="1">
      <alignment horizontal="center" vertical="top" wrapText="1"/>
    </xf>
    <xf numFmtId="49" fontId="21" fillId="24" borderId="15" xfId="0" applyNumberFormat="1" applyFont="1" applyFill="1" applyBorder="1" applyAlignment="1">
      <alignment vertical="top" wrapText="1"/>
    </xf>
    <xf numFmtId="0" fontId="21" fillId="24" borderId="16" xfId="0" applyFont="1" applyFill="1" applyBorder="1" applyAlignment="1">
      <alignment vertical="top" wrapText="1"/>
    </xf>
    <xf numFmtId="49" fontId="23" fillId="0" borderId="24" xfId="0" applyNumberFormat="1" applyFont="1" applyFill="1" applyBorder="1" applyAlignment="1">
      <alignment horizontal="left" vertical="top" wrapText="1"/>
    </xf>
    <xf numFmtId="0" fontId="26" fillId="0" borderId="21" xfId="0" applyFont="1" applyBorder="1" applyAlignment="1">
      <alignment horizontal="center" vertical="top" wrapText="1"/>
    </xf>
    <xf numFmtId="0" fontId="20" fillId="24" borderId="32" xfId="0" applyFont="1" applyFill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/>
    </xf>
    <xf numFmtId="49" fontId="24" fillId="0" borderId="24" xfId="0" applyNumberFormat="1" applyFont="1" applyFill="1" applyBorder="1" applyAlignment="1">
      <alignment horizontal="left" vertical="top" wrapText="1"/>
    </xf>
    <xf numFmtId="0" fontId="22" fillId="0" borderId="2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3" fontId="20" fillId="24" borderId="33" xfId="0" applyNumberFormat="1" applyFont="1" applyFill="1" applyBorder="1" applyAlignment="1">
      <alignment horizontal="center"/>
    </xf>
    <xf numFmtId="0" fontId="22" fillId="24" borderId="15" xfId="0" applyFont="1" applyFill="1" applyBorder="1" applyAlignment="1">
      <alignment horizontal="left" vertical="top" wrapText="1"/>
    </xf>
    <xf numFmtId="169" fontId="20" fillId="24" borderId="21" xfId="0" applyNumberFormat="1" applyFont="1" applyFill="1" applyBorder="1" applyAlignment="1">
      <alignment horizontal="center" vertical="top" wrapText="1"/>
    </xf>
    <xf numFmtId="0" fontId="25" fillId="24" borderId="21" xfId="0" applyFont="1" applyFill="1" applyBorder="1" applyAlignment="1">
      <alignment horizontal="center" vertical="top" wrapText="1"/>
    </xf>
    <xf numFmtId="1" fontId="20" fillId="24" borderId="31" xfId="0" applyNumberFormat="1" applyFont="1" applyFill="1" applyBorder="1" applyAlignment="1">
      <alignment horizontal="center" vertical="top" wrapText="1"/>
    </xf>
    <xf numFmtId="1" fontId="23" fillId="0" borderId="21" xfId="0" applyNumberFormat="1" applyFont="1" applyBorder="1" applyAlignment="1">
      <alignment horizontal="center" vertical="top" wrapText="1"/>
    </xf>
    <xf numFmtId="1" fontId="26" fillId="0" borderId="21" xfId="0" applyNumberFormat="1" applyFont="1" applyBorder="1" applyAlignment="1">
      <alignment horizontal="center" vertical="top" wrapText="1"/>
    </xf>
    <xf numFmtId="1" fontId="20" fillId="24" borderId="21" xfId="0" applyNumberFormat="1" applyFont="1" applyFill="1" applyBorder="1" applyAlignment="1">
      <alignment horizontal="center" vertical="top" wrapText="1"/>
    </xf>
    <xf numFmtId="1" fontId="20" fillId="24" borderId="12" xfId="0" applyNumberFormat="1" applyFont="1" applyFill="1" applyBorder="1" applyAlignment="1">
      <alignment horizontal="center" vertical="center" wrapText="1"/>
    </xf>
    <xf numFmtId="1" fontId="25" fillId="0" borderId="36" xfId="0" applyNumberFormat="1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center" vertical="top" wrapText="1"/>
    </xf>
    <xf numFmtId="0" fontId="20" fillId="24" borderId="24" xfId="0" applyFont="1" applyFill="1" applyBorder="1" applyAlignment="1">
      <alignment horizontal="center" vertical="top" wrapText="1"/>
    </xf>
    <xf numFmtId="0" fontId="20" fillId="24" borderId="16" xfId="0" applyFont="1" applyFill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20" fillId="24" borderId="30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wrapText="1"/>
    </xf>
    <xf numFmtId="0" fontId="22" fillId="24" borderId="18" xfId="0" applyFont="1" applyFill="1" applyBorder="1" applyAlignment="1">
      <alignment horizontal="left" vertical="top" wrapText="1"/>
    </xf>
    <xf numFmtId="0" fontId="22" fillId="24" borderId="37" xfId="0" applyFont="1" applyFill="1" applyBorder="1" applyAlignment="1">
      <alignment horizontal="left" vertical="top" wrapText="1"/>
    </xf>
    <xf numFmtId="0" fontId="22" fillId="24" borderId="38" xfId="0" applyFont="1" applyFill="1" applyBorder="1" applyAlignment="1">
      <alignment horizontal="left" vertical="top" wrapText="1"/>
    </xf>
    <xf numFmtId="0" fontId="22" fillId="24" borderId="39" xfId="0" applyFont="1" applyFill="1" applyBorder="1" applyAlignment="1">
      <alignment horizontal="left" vertical="top" wrapText="1"/>
    </xf>
    <xf numFmtId="0" fontId="22" fillId="24" borderId="28" xfId="0" applyFont="1" applyFill="1" applyBorder="1" applyAlignment="1">
      <alignment horizontal="left" vertical="top" wrapText="1"/>
    </xf>
    <xf numFmtId="49" fontId="24" fillId="24" borderId="19" xfId="0" applyNumberFormat="1" applyFont="1" applyFill="1" applyBorder="1" applyAlignment="1">
      <alignment horizontal="center" vertical="top" wrapText="1"/>
    </xf>
    <xf numFmtId="49" fontId="24" fillId="24" borderId="11" xfId="0" applyNumberFormat="1" applyFont="1" applyFill="1" applyBorder="1" applyAlignment="1">
      <alignment horizontal="center" vertical="top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wrapText="1"/>
    </xf>
    <xf numFmtId="49" fontId="24" fillId="24" borderId="19" xfId="0" applyNumberFormat="1" applyFont="1" applyFill="1" applyBorder="1" applyAlignment="1">
      <alignment horizontal="left" vertical="top" wrapText="1"/>
    </xf>
    <xf numFmtId="49" fontId="24" fillId="24" borderId="11" xfId="0" applyNumberFormat="1" applyFont="1" applyFill="1" applyBorder="1" applyAlignment="1">
      <alignment horizontal="left" vertical="top" wrapText="1"/>
    </xf>
    <xf numFmtId="0" fontId="24" fillId="24" borderId="17" xfId="0" applyFont="1" applyFill="1" applyBorder="1" applyAlignment="1">
      <alignment horizontal="center" vertical="top" wrapText="1"/>
    </xf>
    <xf numFmtId="0" fontId="24" fillId="24" borderId="2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H263"/>
  <sheetViews>
    <sheetView tabSelected="1" zoomScale="90" zoomScaleNormal="90" workbookViewId="0" topLeftCell="A1">
      <pane xSplit="1" ySplit="6" topLeftCell="B8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00" sqref="C100"/>
    </sheetView>
  </sheetViews>
  <sheetFormatPr defaultColWidth="9.00390625" defaultRowHeight="12.75"/>
  <cols>
    <col min="1" max="1" width="88.625" style="40" customWidth="1"/>
    <col min="2" max="2" width="25.00390625" style="41" customWidth="1"/>
    <col min="3" max="3" width="17.00390625" style="40" customWidth="1"/>
    <col min="4" max="4" width="18.125" style="39" customWidth="1"/>
    <col min="5" max="16384" width="9.125" style="39" customWidth="1"/>
  </cols>
  <sheetData>
    <row r="2" spans="1:3" ht="15.75" customHeight="1">
      <c r="A2" s="92" t="s">
        <v>162</v>
      </c>
      <c r="B2" s="92"/>
      <c r="C2" s="92"/>
    </row>
    <row r="3" spans="1:3" ht="15.75" customHeight="1">
      <c r="A3" s="92"/>
      <c r="B3" s="92"/>
      <c r="C3" s="92"/>
    </row>
    <row r="5" spans="3:4" ht="13.5" thickBot="1">
      <c r="C5" s="40" t="s">
        <v>107</v>
      </c>
      <c r="D5" s="42"/>
    </row>
    <row r="6" spans="1:242" s="2" customFormat="1" ht="12.75">
      <c r="A6" s="11"/>
      <c r="B6" s="77" t="s">
        <v>165</v>
      </c>
      <c r="C6" s="59" t="s">
        <v>160</v>
      </c>
      <c r="D6" s="60" t="s">
        <v>161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</row>
    <row r="7" spans="1:242" s="2" customFormat="1" ht="12.75">
      <c r="A7" s="89" t="s">
        <v>0</v>
      </c>
      <c r="B7" s="90"/>
      <c r="C7" s="58">
        <f>C8+C9+C13+C14</f>
        <v>138507000</v>
      </c>
      <c r="D7" s="29">
        <f>D8+D9+D13+D14</f>
        <v>138507000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</row>
    <row r="8" spans="1:4" ht="27" customHeight="1">
      <c r="A8" s="13" t="s">
        <v>17</v>
      </c>
      <c r="B8" s="4" t="s">
        <v>19</v>
      </c>
      <c r="C8" s="63">
        <v>86531000</v>
      </c>
      <c r="D8" s="62">
        <v>86531000</v>
      </c>
    </row>
    <row r="9" spans="1:4" s="3" customFormat="1" ht="15.75" customHeight="1">
      <c r="A9" s="14" t="s">
        <v>157</v>
      </c>
      <c r="B9" s="5" t="s">
        <v>20</v>
      </c>
      <c r="C9" s="64">
        <f>C10+C11+C12</f>
        <v>8486000</v>
      </c>
      <c r="D9" s="64">
        <f>D10+D11+D12</f>
        <v>8486000</v>
      </c>
    </row>
    <row r="10" spans="1:4" s="3" customFormat="1" ht="15.75" customHeight="1">
      <c r="A10" s="14" t="s">
        <v>154</v>
      </c>
      <c r="B10" s="5"/>
      <c r="C10" s="63">
        <v>2199000</v>
      </c>
      <c r="D10" s="62">
        <v>2199000</v>
      </c>
    </row>
    <row r="11" spans="1:4" s="3" customFormat="1" ht="15.75" customHeight="1">
      <c r="A11" s="54" t="s">
        <v>152</v>
      </c>
      <c r="B11" s="5"/>
      <c r="C11" s="63">
        <v>2110000</v>
      </c>
      <c r="D11" s="62">
        <v>2110000</v>
      </c>
    </row>
    <row r="12" spans="1:4" s="3" customFormat="1" ht="15.75" customHeight="1">
      <c r="A12" s="54" t="s">
        <v>153</v>
      </c>
      <c r="B12" s="5"/>
      <c r="C12" s="63">
        <v>4177000</v>
      </c>
      <c r="D12" s="62">
        <v>4177000</v>
      </c>
    </row>
    <row r="13" spans="1:4" s="3" customFormat="1" ht="28.5" customHeight="1">
      <c r="A13" s="15" t="s">
        <v>18</v>
      </c>
      <c r="B13" s="5" t="s">
        <v>21</v>
      </c>
      <c r="C13" s="63">
        <f>37145000+1030000+2493000</f>
        <v>40668000</v>
      </c>
      <c r="D13" s="62">
        <f>37145000+1030000+2493000</f>
        <v>40668000</v>
      </c>
    </row>
    <row r="14" spans="1:4" s="3" customFormat="1" ht="15.75" customHeight="1">
      <c r="A14" s="14" t="s">
        <v>156</v>
      </c>
      <c r="B14" s="5" t="s">
        <v>22</v>
      </c>
      <c r="C14" s="64">
        <f>C15+C16+C17+C18</f>
        <v>2822000</v>
      </c>
      <c r="D14" s="64">
        <f>D15+D16+D17+D18</f>
        <v>2822000</v>
      </c>
    </row>
    <row r="15" spans="1:4" s="3" customFormat="1" ht="15.75" customHeight="1">
      <c r="A15" s="14" t="s">
        <v>155</v>
      </c>
      <c r="B15" s="56"/>
      <c r="C15" s="63">
        <v>871000</v>
      </c>
      <c r="D15" s="62">
        <v>871000</v>
      </c>
    </row>
    <row r="16" spans="1:4" s="3" customFormat="1" ht="15.75" customHeight="1">
      <c r="A16" s="14" t="s">
        <v>154</v>
      </c>
      <c r="B16" s="56"/>
      <c r="C16" s="63">
        <v>566000</v>
      </c>
      <c r="D16" s="62">
        <v>566000</v>
      </c>
    </row>
    <row r="17" spans="1:4" s="3" customFormat="1" ht="15.75" customHeight="1">
      <c r="A17" s="54" t="s">
        <v>152</v>
      </c>
      <c r="B17" s="56"/>
      <c r="C17" s="63">
        <v>520000</v>
      </c>
      <c r="D17" s="62">
        <v>520000</v>
      </c>
    </row>
    <row r="18" spans="1:4" s="3" customFormat="1" ht="15.75" customHeight="1">
      <c r="A18" s="54" t="s">
        <v>153</v>
      </c>
      <c r="B18" s="56"/>
      <c r="C18" s="63">
        <v>865000</v>
      </c>
      <c r="D18" s="62">
        <v>865000</v>
      </c>
    </row>
    <row r="19" spans="1:4" s="1" customFormat="1" ht="26.25" customHeight="1">
      <c r="A19" s="87" t="s">
        <v>14</v>
      </c>
      <c r="B19" s="88"/>
      <c r="C19" s="65">
        <f>C20+C21+C22+C23+C24+C25</f>
        <v>10567800</v>
      </c>
      <c r="D19" s="66">
        <f>D20+D21+D22+D23+D24+D25</f>
        <v>10587800</v>
      </c>
    </row>
    <row r="20" spans="1:4" s="3" customFormat="1" ht="27" customHeight="1">
      <c r="A20" s="16" t="s">
        <v>2</v>
      </c>
      <c r="B20" s="6" t="s">
        <v>23</v>
      </c>
      <c r="C20" s="67">
        <f>2445.8*1000</f>
        <v>2445800</v>
      </c>
      <c r="D20" s="62">
        <f>2445.8*1000</f>
        <v>2445800</v>
      </c>
    </row>
    <row r="21" spans="1:4" s="3" customFormat="1" ht="15.75" customHeight="1">
      <c r="A21" s="16" t="s">
        <v>3</v>
      </c>
      <c r="B21" s="6" t="s">
        <v>24</v>
      </c>
      <c r="C21" s="67">
        <v>5590000</v>
      </c>
      <c r="D21" s="62">
        <v>5590000</v>
      </c>
    </row>
    <row r="22" spans="1:4" s="3" customFormat="1" ht="17.25" customHeight="1">
      <c r="A22" s="16" t="s">
        <v>4</v>
      </c>
      <c r="B22" s="6" t="s">
        <v>25</v>
      </c>
      <c r="C22" s="67">
        <v>50000</v>
      </c>
      <c r="D22" s="62">
        <v>50000</v>
      </c>
    </row>
    <row r="23" spans="1:4" s="3" customFormat="1" ht="25.5">
      <c r="A23" s="17" t="s">
        <v>5</v>
      </c>
      <c r="B23" s="6" t="s">
        <v>26</v>
      </c>
      <c r="C23" s="67">
        <v>1880000</v>
      </c>
      <c r="D23" s="62">
        <v>1900000</v>
      </c>
    </row>
    <row r="24" spans="1:4" s="43" customFormat="1" ht="26.25" customHeight="1">
      <c r="A24" s="18" t="s">
        <v>143</v>
      </c>
      <c r="B24" s="7" t="s">
        <v>27</v>
      </c>
      <c r="C24" s="68">
        <v>310000</v>
      </c>
      <c r="D24" s="62">
        <v>310000</v>
      </c>
    </row>
    <row r="25" spans="1:4" s="43" customFormat="1" ht="27" customHeight="1">
      <c r="A25" s="19" t="s">
        <v>78</v>
      </c>
      <c r="B25" s="6" t="s">
        <v>28</v>
      </c>
      <c r="C25" s="67">
        <v>292000</v>
      </c>
      <c r="D25" s="62">
        <v>292000</v>
      </c>
    </row>
    <row r="26" spans="1:4" s="1" customFormat="1" ht="24.75" customHeight="1">
      <c r="A26" s="87" t="s">
        <v>13</v>
      </c>
      <c r="B26" s="88"/>
      <c r="C26" s="65">
        <f>C27+C28+C29+C30+C31+C32+C33+C34+C35+C36+C37+C38+C39+C40+C41+C42+C43+C44+C45</f>
        <v>13539000</v>
      </c>
      <c r="D26" s="66">
        <f>D27+D28+D29+D30+D31+D32+D33+D34+D35+D36+D37+D38+D39+D40+D41+D42+D43+D44+D45</f>
        <v>3069000</v>
      </c>
    </row>
    <row r="27" spans="1:4" s="3" customFormat="1" ht="38.25" customHeight="1">
      <c r="A27" s="16" t="s">
        <v>79</v>
      </c>
      <c r="B27" s="6" t="s">
        <v>29</v>
      </c>
      <c r="C27" s="69">
        <v>2300000</v>
      </c>
      <c r="D27" s="62">
        <v>2400000</v>
      </c>
    </row>
    <row r="28" spans="1:4" s="3" customFormat="1" ht="15" customHeight="1" hidden="1">
      <c r="A28" s="16" t="s">
        <v>116</v>
      </c>
      <c r="B28" s="6" t="s">
        <v>115</v>
      </c>
      <c r="C28" s="69">
        <v>0</v>
      </c>
      <c r="D28" s="62"/>
    </row>
    <row r="29" spans="1:4" s="3" customFormat="1" ht="15" customHeight="1" hidden="1">
      <c r="A29" s="16" t="s">
        <v>117</v>
      </c>
      <c r="B29" s="6" t="s">
        <v>30</v>
      </c>
      <c r="C29" s="68">
        <v>0</v>
      </c>
      <c r="D29" s="62"/>
    </row>
    <row r="30" spans="1:4" s="3" customFormat="1" ht="24.75" customHeight="1">
      <c r="A30" s="16" t="s">
        <v>144</v>
      </c>
      <c r="B30" s="6" t="s">
        <v>31</v>
      </c>
      <c r="C30" s="67">
        <v>185000</v>
      </c>
      <c r="D30" s="62">
        <v>195000</v>
      </c>
    </row>
    <row r="31" spans="1:4" s="3" customFormat="1" ht="36" customHeight="1" hidden="1">
      <c r="A31" s="16" t="s">
        <v>118</v>
      </c>
      <c r="B31" s="6" t="s">
        <v>32</v>
      </c>
      <c r="C31" s="67">
        <v>0</v>
      </c>
      <c r="D31" s="62"/>
    </row>
    <row r="32" spans="1:4" s="3" customFormat="1" ht="39" customHeight="1">
      <c r="A32" s="16" t="s">
        <v>158</v>
      </c>
      <c r="B32" s="6" t="s">
        <v>33</v>
      </c>
      <c r="C32" s="68">
        <v>0</v>
      </c>
      <c r="D32" s="62"/>
    </row>
    <row r="33" spans="1:4" s="3" customFormat="1" ht="25.5" customHeight="1" hidden="1">
      <c r="A33" s="16" t="s">
        <v>119</v>
      </c>
      <c r="B33" s="6" t="s">
        <v>34</v>
      </c>
      <c r="C33" s="68">
        <v>0</v>
      </c>
      <c r="D33" s="62"/>
    </row>
    <row r="34" spans="1:4" s="3" customFormat="1" ht="39" customHeight="1">
      <c r="A34" s="16" t="s">
        <v>120</v>
      </c>
      <c r="B34" s="6" t="s">
        <v>35</v>
      </c>
      <c r="C34" s="68">
        <v>0</v>
      </c>
      <c r="D34" s="62"/>
    </row>
    <row r="35" spans="1:4" s="3" customFormat="1" ht="15.75" customHeight="1" hidden="1">
      <c r="A35" s="16" t="s">
        <v>121</v>
      </c>
      <c r="B35" s="6" t="s">
        <v>36</v>
      </c>
      <c r="C35" s="68">
        <v>0</v>
      </c>
      <c r="D35" s="62"/>
    </row>
    <row r="36" spans="1:4" s="3" customFormat="1" ht="25.5" customHeight="1">
      <c r="A36" s="16" t="s">
        <v>122</v>
      </c>
      <c r="B36" s="6" t="s">
        <v>37</v>
      </c>
      <c r="C36" s="67">
        <v>0</v>
      </c>
      <c r="D36" s="62"/>
    </row>
    <row r="37" spans="1:4" s="3" customFormat="1" ht="37.5" customHeight="1" hidden="1">
      <c r="A37" s="20" t="s">
        <v>123</v>
      </c>
      <c r="B37" s="6" t="s">
        <v>109</v>
      </c>
      <c r="C37" s="67">
        <v>0</v>
      </c>
      <c r="D37" s="62"/>
    </row>
    <row r="38" spans="1:4" s="3" customFormat="1" ht="25.5">
      <c r="A38" s="20" t="s">
        <v>146</v>
      </c>
      <c r="B38" s="6" t="s">
        <v>38</v>
      </c>
      <c r="C38" s="68">
        <v>186000</v>
      </c>
      <c r="D38" s="62">
        <v>186000</v>
      </c>
    </row>
    <row r="39" spans="1:4" s="3" customFormat="1" ht="25.5" customHeight="1">
      <c r="A39" s="21" t="s">
        <v>124</v>
      </c>
      <c r="B39" s="6" t="s">
        <v>39</v>
      </c>
      <c r="C39" s="68">
        <v>0</v>
      </c>
      <c r="D39" s="62"/>
    </row>
    <row r="40" spans="1:4" s="3" customFormat="1" ht="37.5" customHeight="1">
      <c r="A40" s="22" t="s">
        <v>147</v>
      </c>
      <c r="B40" s="8" t="s">
        <v>40</v>
      </c>
      <c r="C40" s="70">
        <v>288000</v>
      </c>
      <c r="D40" s="62">
        <v>288000</v>
      </c>
    </row>
    <row r="41" spans="1:4" s="3" customFormat="1" ht="37.5" customHeight="1" hidden="1">
      <c r="A41" s="22" t="s">
        <v>125</v>
      </c>
      <c r="B41" s="51" t="s">
        <v>126</v>
      </c>
      <c r="C41" s="70"/>
      <c r="D41" s="62"/>
    </row>
    <row r="42" spans="1:4" s="3" customFormat="1" ht="26.25" customHeight="1">
      <c r="A42" s="21" t="s">
        <v>137</v>
      </c>
      <c r="B42" s="51" t="s">
        <v>138</v>
      </c>
      <c r="C42" s="70">
        <v>2000000</v>
      </c>
      <c r="D42" s="62">
        <v>0</v>
      </c>
    </row>
    <row r="43" spans="1:4" s="3" customFormat="1" ht="26.25" customHeight="1">
      <c r="A43" s="21" t="s">
        <v>148</v>
      </c>
      <c r="B43" s="51" t="s">
        <v>169</v>
      </c>
      <c r="C43" s="70">
        <v>80000</v>
      </c>
      <c r="D43" s="62">
        <v>0</v>
      </c>
    </row>
    <row r="44" spans="1:4" s="3" customFormat="1" ht="26.25" customHeight="1">
      <c r="A44" s="21" t="s">
        <v>149</v>
      </c>
      <c r="B44" s="51" t="s">
        <v>169</v>
      </c>
      <c r="C44" s="70">
        <v>8500000</v>
      </c>
      <c r="D44" s="62">
        <v>0</v>
      </c>
    </row>
    <row r="45" spans="1:4" s="3" customFormat="1" ht="26.25" customHeight="1">
      <c r="A45" s="21" t="s">
        <v>150</v>
      </c>
      <c r="B45" s="51" t="s">
        <v>169</v>
      </c>
      <c r="C45" s="70">
        <v>0</v>
      </c>
      <c r="D45" s="62"/>
    </row>
    <row r="46" spans="1:4" s="1" customFormat="1" ht="26.25" customHeight="1" hidden="1">
      <c r="A46" s="87" t="s">
        <v>12</v>
      </c>
      <c r="B46" s="91"/>
      <c r="C46" s="65">
        <f>C47+C48+C49+C50+C51</f>
        <v>0</v>
      </c>
      <c r="D46" s="62"/>
    </row>
    <row r="47" spans="1:4" s="3" customFormat="1" ht="25.5" hidden="1">
      <c r="A47" s="23" t="s">
        <v>80</v>
      </c>
      <c r="B47" s="9" t="s">
        <v>41</v>
      </c>
      <c r="C47" s="69"/>
      <c r="D47" s="62"/>
    </row>
    <row r="48" spans="1:4" s="3" customFormat="1" ht="38.25" hidden="1">
      <c r="A48" s="16" t="s">
        <v>114</v>
      </c>
      <c r="B48" s="46" t="s">
        <v>111</v>
      </c>
      <c r="C48" s="69"/>
      <c r="D48" s="62"/>
    </row>
    <row r="49" spans="1:4" s="3" customFormat="1" ht="38.25" hidden="1">
      <c r="A49" s="20" t="s">
        <v>139</v>
      </c>
      <c r="B49" s="46" t="s">
        <v>127</v>
      </c>
      <c r="C49" s="69"/>
      <c r="D49" s="62"/>
    </row>
    <row r="50" spans="1:4" s="3" customFormat="1" ht="38.25" hidden="1">
      <c r="A50" s="20" t="s">
        <v>128</v>
      </c>
      <c r="B50" s="46" t="s">
        <v>129</v>
      </c>
      <c r="C50" s="69"/>
      <c r="D50" s="62"/>
    </row>
    <row r="51" spans="1:4" s="3" customFormat="1" ht="25.5" hidden="1">
      <c r="A51" s="20" t="s">
        <v>130</v>
      </c>
      <c r="B51" s="46" t="s">
        <v>131</v>
      </c>
      <c r="C51" s="69"/>
      <c r="D51" s="62"/>
    </row>
    <row r="52" spans="1:4" s="1" customFormat="1" ht="27.75" customHeight="1">
      <c r="A52" s="87" t="s">
        <v>11</v>
      </c>
      <c r="B52" s="88"/>
      <c r="C52" s="65">
        <f>C53+C54+C55+C56+C57+C58+C59+C60+C61+C62+C63+C64+C65+C66+C67+C68+C69+C70+C71</f>
        <v>99745148</v>
      </c>
      <c r="D52" s="66">
        <f>D53+D54+D55+D56+D57+D58+D59+D60+D61+D62+D63+D64+D65+D66+D67+D68+D69+D70+D71</f>
        <v>99101928</v>
      </c>
    </row>
    <row r="53" spans="1:4" s="3" customFormat="1" ht="17.25" customHeight="1">
      <c r="A53" s="24" t="s">
        <v>81</v>
      </c>
      <c r="B53" s="6" t="s">
        <v>42</v>
      </c>
      <c r="C53" s="68">
        <v>1222000</v>
      </c>
      <c r="D53" s="62">
        <v>1222000</v>
      </c>
    </row>
    <row r="54" spans="1:4" s="3" customFormat="1" ht="26.25" customHeight="1">
      <c r="A54" s="16" t="s">
        <v>82</v>
      </c>
      <c r="B54" s="6" t="s">
        <v>43</v>
      </c>
      <c r="C54" s="68">
        <v>6452000</v>
      </c>
      <c r="D54" s="62">
        <v>6452000</v>
      </c>
    </row>
    <row r="55" spans="1:4" s="3" customFormat="1" ht="25.5" customHeight="1">
      <c r="A55" s="16" t="s">
        <v>83</v>
      </c>
      <c r="B55" s="6" t="s">
        <v>44</v>
      </c>
      <c r="C55" s="68">
        <v>2000</v>
      </c>
      <c r="D55" s="62">
        <v>2000</v>
      </c>
    </row>
    <row r="56" spans="1:4" s="3" customFormat="1" ht="15.75">
      <c r="A56" s="16" t="s">
        <v>84</v>
      </c>
      <c r="B56" s="6" t="s">
        <v>45</v>
      </c>
      <c r="C56" s="67">
        <v>16005000</v>
      </c>
      <c r="D56" s="62">
        <v>16005000</v>
      </c>
    </row>
    <row r="57" spans="1:4" s="3" customFormat="1" ht="15.75">
      <c r="A57" s="16" t="s">
        <v>85</v>
      </c>
      <c r="B57" s="6" t="s">
        <v>46</v>
      </c>
      <c r="C57" s="67">
        <v>5696000</v>
      </c>
      <c r="D57" s="62">
        <v>5696000</v>
      </c>
    </row>
    <row r="58" spans="1:4" s="3" customFormat="1" ht="27" customHeight="1">
      <c r="A58" s="16" t="s">
        <v>86</v>
      </c>
      <c r="B58" s="6" t="s">
        <v>47</v>
      </c>
      <c r="C58" s="67">
        <v>7502000</v>
      </c>
      <c r="D58" s="62">
        <v>7502000</v>
      </c>
    </row>
    <row r="59" spans="1:4" s="3" customFormat="1" ht="15.75" customHeight="1">
      <c r="A59" s="16" t="s">
        <v>87</v>
      </c>
      <c r="B59" s="6" t="s">
        <v>48</v>
      </c>
      <c r="C59" s="68">
        <v>875000</v>
      </c>
      <c r="D59" s="62">
        <v>888000</v>
      </c>
    </row>
    <row r="60" spans="1:4" s="3" customFormat="1" ht="15.75">
      <c r="A60" s="16" t="s">
        <v>88</v>
      </c>
      <c r="B60" s="6" t="s">
        <v>49</v>
      </c>
      <c r="C60" s="67">
        <f>278.148*1000</f>
        <v>278148</v>
      </c>
      <c r="D60" s="62">
        <v>278148</v>
      </c>
    </row>
    <row r="61" spans="1:4" s="3" customFormat="1" ht="25.5">
      <c r="A61" s="16" t="s">
        <v>89</v>
      </c>
      <c r="B61" s="6" t="s">
        <v>50</v>
      </c>
      <c r="C61" s="68">
        <v>99000</v>
      </c>
      <c r="D61" s="62">
        <v>99000</v>
      </c>
    </row>
    <row r="62" spans="1:4" s="3" customFormat="1" ht="38.25">
      <c r="A62" s="16" t="s">
        <v>90</v>
      </c>
      <c r="B62" s="6" t="s">
        <v>51</v>
      </c>
      <c r="C62" s="68">
        <v>161000</v>
      </c>
      <c r="D62" s="62">
        <v>161000</v>
      </c>
    </row>
    <row r="63" spans="1:4" s="3" customFormat="1" ht="15.75">
      <c r="A63" s="16" t="s">
        <v>91</v>
      </c>
      <c r="B63" s="6" t="s">
        <v>52</v>
      </c>
      <c r="C63" s="68">
        <v>50247000</v>
      </c>
      <c r="D63" s="62">
        <v>49554000</v>
      </c>
    </row>
    <row r="64" spans="1:4" s="3" customFormat="1" ht="25.5">
      <c r="A64" s="24" t="s">
        <v>92</v>
      </c>
      <c r="B64" s="6" t="s">
        <v>53</v>
      </c>
      <c r="C64" s="68">
        <v>3440000</v>
      </c>
      <c r="D64" s="62">
        <v>3410000</v>
      </c>
    </row>
    <row r="65" spans="1:4" s="3" customFormat="1" ht="25.5">
      <c r="A65" s="16" t="s">
        <v>93</v>
      </c>
      <c r="B65" s="7" t="s">
        <v>54</v>
      </c>
      <c r="C65" s="69">
        <v>488000</v>
      </c>
      <c r="D65" s="62">
        <v>488000</v>
      </c>
    </row>
    <row r="66" spans="1:4" s="3" customFormat="1" ht="25.5">
      <c r="A66" s="16" t="s">
        <v>94</v>
      </c>
      <c r="B66" s="7" t="s">
        <v>55</v>
      </c>
      <c r="C66" s="69">
        <v>4279000</v>
      </c>
      <c r="D66" s="62">
        <v>4279000</v>
      </c>
    </row>
    <row r="67" spans="1:4" s="3" customFormat="1" ht="15.75">
      <c r="A67" s="16" t="s">
        <v>95</v>
      </c>
      <c r="B67" s="7" t="s">
        <v>56</v>
      </c>
      <c r="C67" s="69">
        <v>364000</v>
      </c>
      <c r="D67" s="62">
        <v>364000</v>
      </c>
    </row>
    <row r="68" spans="1:4" s="3" customFormat="1" ht="25.5">
      <c r="A68" s="16" t="s">
        <v>96</v>
      </c>
      <c r="B68" s="6" t="s">
        <v>57</v>
      </c>
      <c r="C68" s="68">
        <v>0</v>
      </c>
      <c r="D68" s="62"/>
    </row>
    <row r="69" spans="1:4" s="3" customFormat="1" ht="25.5">
      <c r="A69" s="25" t="s">
        <v>97</v>
      </c>
      <c r="B69" s="6" t="s">
        <v>58</v>
      </c>
      <c r="C69" s="68">
        <v>100000</v>
      </c>
      <c r="D69" s="62">
        <v>100000</v>
      </c>
    </row>
    <row r="70" spans="1:4" s="3" customFormat="1" ht="15.75">
      <c r="A70" s="24" t="s">
        <v>98</v>
      </c>
      <c r="B70" s="6" t="s">
        <v>59</v>
      </c>
      <c r="C70" s="68">
        <v>1275000</v>
      </c>
      <c r="D70" s="62">
        <v>1275000</v>
      </c>
    </row>
    <row r="71" spans="1:4" s="3" customFormat="1" ht="38.25">
      <c r="A71" s="24" t="s">
        <v>164</v>
      </c>
      <c r="B71" s="61" t="s">
        <v>168</v>
      </c>
      <c r="C71" s="68">
        <v>1260000</v>
      </c>
      <c r="D71" s="62">
        <v>1326780</v>
      </c>
    </row>
    <row r="72" spans="1:4" s="1" customFormat="1" ht="40.5" customHeight="1">
      <c r="A72" s="87" t="s">
        <v>10</v>
      </c>
      <c r="B72" s="88"/>
      <c r="C72" s="85">
        <f>C73+C74+C75+C76+C77+C78+C79+C80+C82+C83+C84+C85+C86+C87+C88+C89+C90</f>
        <v>39303452</v>
      </c>
      <c r="D72" s="66">
        <f>D73+D74+D75+D76+D77+D78+D79+D80+D82+D83+D84+D85+D86+D87+D88+D89</f>
        <v>38687200</v>
      </c>
    </row>
    <row r="73" spans="1:4" s="3" customFormat="1" ht="25.5">
      <c r="A73" s="16" t="s">
        <v>1</v>
      </c>
      <c r="B73" s="7" t="s">
        <v>60</v>
      </c>
      <c r="C73" s="69">
        <f>254.2*1000</f>
        <v>254200</v>
      </c>
      <c r="D73" s="62">
        <v>254200</v>
      </c>
    </row>
    <row r="74" spans="1:4" s="3" customFormat="1" ht="25.5">
      <c r="A74" s="16" t="s">
        <v>6</v>
      </c>
      <c r="B74" s="7" t="s">
        <v>61</v>
      </c>
      <c r="C74" s="69">
        <v>950000</v>
      </c>
      <c r="D74" s="62">
        <v>950000</v>
      </c>
    </row>
    <row r="75" spans="1:4" s="3" customFormat="1" ht="25.5">
      <c r="A75" s="16" t="s">
        <v>7</v>
      </c>
      <c r="B75" s="6" t="s">
        <v>62</v>
      </c>
      <c r="C75" s="68">
        <v>264000</v>
      </c>
      <c r="D75" s="62">
        <v>264000</v>
      </c>
    </row>
    <row r="76" spans="1:4" s="3" customFormat="1" ht="38.25" customHeight="1">
      <c r="A76" s="16" t="s">
        <v>110</v>
      </c>
      <c r="B76" s="6" t="s">
        <v>132</v>
      </c>
      <c r="C76" s="68">
        <v>553000</v>
      </c>
      <c r="D76" s="62">
        <v>585000</v>
      </c>
    </row>
    <row r="77" spans="1:4" s="3" customFormat="1" ht="24.75" customHeight="1">
      <c r="A77" s="16" t="s">
        <v>8</v>
      </c>
      <c r="B77" s="6" t="s">
        <v>63</v>
      </c>
      <c r="C77" s="71">
        <v>457000</v>
      </c>
      <c r="D77" s="62">
        <v>482000</v>
      </c>
    </row>
    <row r="78" spans="1:4" s="3" customFormat="1" ht="25.5">
      <c r="A78" s="16" t="s">
        <v>99</v>
      </c>
      <c r="B78" s="7" t="s">
        <v>64</v>
      </c>
      <c r="C78" s="69">
        <v>8148000</v>
      </c>
      <c r="D78" s="62">
        <v>8771000</v>
      </c>
    </row>
    <row r="79" spans="1:4" s="3" customFormat="1" ht="25.5">
      <c r="A79" s="16" t="s">
        <v>100</v>
      </c>
      <c r="B79" s="6" t="s">
        <v>65</v>
      </c>
      <c r="C79" s="72">
        <v>1335000</v>
      </c>
      <c r="D79" s="62">
        <v>0</v>
      </c>
    </row>
    <row r="80" spans="1:4" s="3" customFormat="1" ht="32.25" customHeight="1">
      <c r="A80" s="93" t="s">
        <v>101</v>
      </c>
      <c r="B80" s="98" t="s">
        <v>66</v>
      </c>
      <c r="C80" s="100">
        <v>1000000</v>
      </c>
      <c r="D80" s="62">
        <v>1045000</v>
      </c>
    </row>
    <row r="81" spans="1:4" s="3" customFormat="1" ht="12.75" customHeight="1" hidden="1">
      <c r="A81" s="94"/>
      <c r="B81" s="99"/>
      <c r="C81" s="101"/>
      <c r="D81" s="62"/>
    </row>
    <row r="82" spans="1:4" s="3" customFormat="1" ht="25.5">
      <c r="A82" s="19" t="s">
        <v>102</v>
      </c>
      <c r="B82" s="7" t="s">
        <v>67</v>
      </c>
      <c r="C82" s="69">
        <v>853000</v>
      </c>
      <c r="D82" s="62">
        <v>853000</v>
      </c>
    </row>
    <row r="83" spans="1:4" s="3" customFormat="1" ht="24.75" customHeight="1">
      <c r="A83" s="93" t="s">
        <v>103</v>
      </c>
      <c r="B83" s="7" t="s">
        <v>68</v>
      </c>
      <c r="C83" s="69">
        <v>16278000</v>
      </c>
      <c r="D83" s="62">
        <v>16278000</v>
      </c>
    </row>
    <row r="84" spans="1:4" s="3" customFormat="1" ht="15.75">
      <c r="A84" s="94"/>
      <c r="B84" s="7" t="s">
        <v>69</v>
      </c>
      <c r="C84" s="69">
        <v>0</v>
      </c>
      <c r="D84" s="62"/>
    </row>
    <row r="85" spans="1:4" s="3" customFormat="1" ht="15" customHeight="1">
      <c r="A85" s="95" t="s">
        <v>104</v>
      </c>
      <c r="B85" s="7" t="s">
        <v>70</v>
      </c>
      <c r="C85" s="69">
        <v>4934000</v>
      </c>
      <c r="D85" s="62">
        <v>4934000</v>
      </c>
    </row>
    <row r="86" spans="1:4" s="3" customFormat="1" ht="15.75">
      <c r="A86" s="96"/>
      <c r="B86" s="7" t="s">
        <v>71</v>
      </c>
      <c r="C86" s="69">
        <v>4256000</v>
      </c>
      <c r="D86" s="62">
        <v>4256000</v>
      </c>
    </row>
    <row r="87" spans="1:4" s="3" customFormat="1" ht="15.75">
      <c r="A87" s="96"/>
      <c r="B87" s="7" t="s">
        <v>72</v>
      </c>
      <c r="C87" s="69">
        <v>15000</v>
      </c>
      <c r="D87" s="62">
        <v>15000</v>
      </c>
    </row>
    <row r="88" spans="1:4" s="3" customFormat="1" ht="15.75">
      <c r="A88" s="97"/>
      <c r="B88" s="7" t="s">
        <v>73</v>
      </c>
      <c r="C88" s="69">
        <v>0</v>
      </c>
      <c r="D88" s="62">
        <v>0</v>
      </c>
    </row>
    <row r="89" spans="1:4" s="3" customFormat="1" ht="15.75">
      <c r="A89" s="78" t="s">
        <v>133</v>
      </c>
      <c r="B89" s="52" t="s">
        <v>134</v>
      </c>
      <c r="C89" s="74">
        <v>0</v>
      </c>
      <c r="D89" s="62">
        <v>0</v>
      </c>
    </row>
    <row r="90" spans="1:4" s="3" customFormat="1" ht="25.5">
      <c r="A90" s="78" t="s">
        <v>163</v>
      </c>
      <c r="B90" s="52" t="s">
        <v>167</v>
      </c>
      <c r="C90" s="74">
        <f>6.252*1000</f>
        <v>6252</v>
      </c>
      <c r="D90" s="62">
        <v>0</v>
      </c>
    </row>
    <row r="91" spans="1:4" s="1" customFormat="1" ht="12.75" customHeight="1">
      <c r="A91" s="87" t="s">
        <v>9</v>
      </c>
      <c r="B91" s="91"/>
      <c r="C91" s="75">
        <f>C92+C93+C94+C95+C96+C97+C98+C99</f>
        <v>7273000</v>
      </c>
      <c r="D91" s="76">
        <f>D92+D93+D94+D95+D96+D97+D98+D99</f>
        <v>7273000</v>
      </c>
    </row>
    <row r="92" spans="1:4" s="3" customFormat="1" ht="39" customHeight="1">
      <c r="A92" s="16" t="s">
        <v>15</v>
      </c>
      <c r="B92" s="6" t="s">
        <v>74</v>
      </c>
      <c r="C92" s="68">
        <v>1004000</v>
      </c>
      <c r="D92" s="62">
        <v>1004000</v>
      </c>
    </row>
    <row r="93" spans="1:4" s="3" customFormat="1" ht="25.5">
      <c r="A93" s="16" t="s">
        <v>16</v>
      </c>
      <c r="B93" s="6" t="s">
        <v>75</v>
      </c>
      <c r="C93" s="68">
        <v>5120000</v>
      </c>
      <c r="D93" s="62">
        <v>5120000</v>
      </c>
    </row>
    <row r="94" spans="1:4" s="3" customFormat="1" ht="25.5">
      <c r="A94" s="16" t="s">
        <v>105</v>
      </c>
      <c r="B94" s="6" t="s">
        <v>76</v>
      </c>
      <c r="C94" s="68">
        <v>260000</v>
      </c>
      <c r="D94" s="62">
        <v>260000</v>
      </c>
    </row>
    <row r="95" spans="1:4" s="3" customFormat="1" ht="18" customHeight="1">
      <c r="A95" s="27" t="s">
        <v>106</v>
      </c>
      <c r="B95" s="28" t="s">
        <v>77</v>
      </c>
      <c r="C95" s="73">
        <v>30000</v>
      </c>
      <c r="D95" s="62">
        <v>30000</v>
      </c>
    </row>
    <row r="96" spans="1:4" s="3" customFormat="1" ht="27" customHeight="1" hidden="1">
      <c r="A96" s="27" t="s">
        <v>112</v>
      </c>
      <c r="B96" s="28" t="s">
        <v>113</v>
      </c>
      <c r="C96" s="73">
        <v>0</v>
      </c>
      <c r="D96" s="62"/>
    </row>
    <row r="97" spans="1:4" s="3" customFormat="1" ht="27" customHeight="1" hidden="1">
      <c r="A97" s="27" t="s">
        <v>135</v>
      </c>
      <c r="B97" s="28" t="s">
        <v>136</v>
      </c>
      <c r="C97" s="73">
        <v>0</v>
      </c>
      <c r="D97" s="62"/>
    </row>
    <row r="98" spans="1:4" s="3" customFormat="1" ht="51" customHeight="1" hidden="1">
      <c r="A98" s="27" t="s">
        <v>159</v>
      </c>
      <c r="B98" s="28" t="s">
        <v>141</v>
      </c>
      <c r="C98" s="73">
        <v>0</v>
      </c>
      <c r="D98" s="62"/>
    </row>
    <row r="99" spans="1:4" s="3" customFormat="1" ht="29.25" customHeight="1">
      <c r="A99" s="18" t="s">
        <v>151</v>
      </c>
      <c r="B99" s="28" t="s">
        <v>166</v>
      </c>
      <c r="C99" s="73">
        <v>859000</v>
      </c>
      <c r="D99" s="62">
        <v>859000</v>
      </c>
    </row>
    <row r="100" spans="1:4" s="3" customFormat="1" ht="16.5" thickBot="1">
      <c r="A100" s="47" t="s">
        <v>108</v>
      </c>
      <c r="B100" s="48"/>
      <c r="C100" s="86">
        <f>C7+C19+C26+C46+C72+C91+C52</f>
        <v>308935400</v>
      </c>
      <c r="D100" s="49">
        <f>D7+D19+D26+D46+D72+D91+D52</f>
        <v>297225928</v>
      </c>
    </row>
    <row r="101" spans="1:3" s="3" customFormat="1" ht="12.75">
      <c r="A101" s="44"/>
      <c r="B101" s="45"/>
      <c r="C101" s="44"/>
    </row>
    <row r="102" spans="1:3" s="3" customFormat="1" ht="12.75">
      <c r="A102" s="44"/>
      <c r="B102" s="45"/>
      <c r="C102" s="44"/>
    </row>
    <row r="103" spans="1:3" s="3" customFormat="1" ht="12.75">
      <c r="A103" s="44"/>
      <c r="B103" s="45"/>
      <c r="C103" s="44"/>
    </row>
    <row r="104" spans="1:3" s="3" customFormat="1" ht="12.75">
      <c r="A104" s="44"/>
      <c r="B104" s="45"/>
      <c r="C104" s="44"/>
    </row>
    <row r="105" spans="1:3" s="3" customFormat="1" ht="12.75">
      <c r="A105" s="44"/>
      <c r="B105" s="45"/>
      <c r="C105" s="44"/>
    </row>
    <row r="106" spans="1:3" s="3" customFormat="1" ht="12.75">
      <c r="A106" s="44"/>
      <c r="B106" s="45"/>
      <c r="C106" s="44"/>
    </row>
    <row r="107" spans="1:3" s="3" customFormat="1" ht="12.75">
      <c r="A107" s="44"/>
      <c r="B107" s="45"/>
      <c r="C107" s="44"/>
    </row>
    <row r="108" spans="1:3" s="3" customFormat="1" ht="12.75">
      <c r="A108" s="44"/>
      <c r="B108" s="45"/>
      <c r="C108" s="44"/>
    </row>
    <row r="109" spans="1:3" s="3" customFormat="1" ht="12.75">
      <c r="A109" s="44"/>
      <c r="B109" s="45"/>
      <c r="C109" s="44"/>
    </row>
    <row r="110" spans="1:3" s="3" customFormat="1" ht="12.75">
      <c r="A110" s="44"/>
      <c r="B110" s="45"/>
      <c r="C110" s="44"/>
    </row>
    <row r="111" spans="1:3" s="3" customFormat="1" ht="12.75">
      <c r="A111" s="44"/>
      <c r="B111" s="45"/>
      <c r="C111" s="44"/>
    </row>
    <row r="112" spans="1:3" s="3" customFormat="1" ht="12.75">
      <c r="A112" s="44"/>
      <c r="B112" s="45"/>
      <c r="C112" s="44"/>
    </row>
    <row r="113" spans="1:3" s="3" customFormat="1" ht="12.75">
      <c r="A113" s="44"/>
      <c r="B113" s="45"/>
      <c r="C113" s="44"/>
    </row>
    <row r="114" spans="1:3" s="3" customFormat="1" ht="12.75">
      <c r="A114" s="44"/>
      <c r="B114" s="45"/>
      <c r="C114" s="44"/>
    </row>
    <row r="115" spans="1:3" s="3" customFormat="1" ht="12.75">
      <c r="A115" s="44"/>
      <c r="B115" s="45"/>
      <c r="C115" s="44"/>
    </row>
    <row r="116" spans="1:3" s="3" customFormat="1" ht="12.75">
      <c r="A116" s="44"/>
      <c r="B116" s="45"/>
      <c r="C116" s="44"/>
    </row>
    <row r="117" spans="1:3" s="3" customFormat="1" ht="12.75">
      <c r="A117" s="44"/>
      <c r="B117" s="45"/>
      <c r="C117" s="44"/>
    </row>
    <row r="118" spans="1:3" s="3" customFormat="1" ht="12.75">
      <c r="A118" s="44"/>
      <c r="B118" s="45"/>
      <c r="C118" s="44"/>
    </row>
    <row r="119" spans="1:3" s="3" customFormat="1" ht="12.75">
      <c r="A119" s="44"/>
      <c r="B119" s="45"/>
      <c r="C119" s="44"/>
    </row>
    <row r="120" spans="1:3" s="3" customFormat="1" ht="12.75">
      <c r="A120" s="44"/>
      <c r="B120" s="45"/>
      <c r="C120" s="44"/>
    </row>
    <row r="121" spans="1:3" s="3" customFormat="1" ht="12.75">
      <c r="A121" s="44"/>
      <c r="B121" s="45"/>
      <c r="C121" s="44"/>
    </row>
    <row r="122" spans="1:3" s="3" customFormat="1" ht="12.75">
      <c r="A122" s="44"/>
      <c r="B122" s="45"/>
      <c r="C122" s="44"/>
    </row>
    <row r="123" spans="1:3" s="3" customFormat="1" ht="12.75">
      <c r="A123" s="44"/>
      <c r="B123" s="45"/>
      <c r="C123" s="44"/>
    </row>
    <row r="124" spans="1:3" s="3" customFormat="1" ht="12.75">
      <c r="A124" s="44"/>
      <c r="B124" s="45"/>
      <c r="C124" s="44"/>
    </row>
    <row r="125" spans="1:3" s="3" customFormat="1" ht="12.75">
      <c r="A125" s="44"/>
      <c r="B125" s="45"/>
      <c r="C125" s="44"/>
    </row>
    <row r="126" spans="1:3" s="3" customFormat="1" ht="12.75">
      <c r="A126" s="44"/>
      <c r="B126" s="45"/>
      <c r="C126" s="44"/>
    </row>
    <row r="127" spans="1:3" s="3" customFormat="1" ht="12.75">
      <c r="A127" s="44"/>
      <c r="B127" s="45"/>
      <c r="C127" s="44"/>
    </row>
    <row r="128" spans="1:3" s="3" customFormat="1" ht="12.75">
      <c r="A128" s="44"/>
      <c r="B128" s="45"/>
      <c r="C128" s="44"/>
    </row>
    <row r="129" spans="1:3" s="3" customFormat="1" ht="12.75">
      <c r="A129" s="44"/>
      <c r="B129" s="45"/>
      <c r="C129" s="44"/>
    </row>
    <row r="130" spans="1:3" s="3" customFormat="1" ht="12.75">
      <c r="A130" s="44"/>
      <c r="B130" s="45"/>
      <c r="C130" s="44"/>
    </row>
    <row r="131" spans="1:3" s="3" customFormat="1" ht="12.75">
      <c r="A131" s="44"/>
      <c r="B131" s="45"/>
      <c r="C131" s="44"/>
    </row>
    <row r="132" spans="1:3" s="3" customFormat="1" ht="12.75">
      <c r="A132" s="44"/>
      <c r="B132" s="45"/>
      <c r="C132" s="44"/>
    </row>
    <row r="133" spans="1:3" s="3" customFormat="1" ht="12.75">
      <c r="A133" s="44"/>
      <c r="B133" s="45"/>
      <c r="C133" s="44"/>
    </row>
    <row r="134" spans="1:3" s="3" customFormat="1" ht="12.75">
      <c r="A134" s="44"/>
      <c r="B134" s="45"/>
      <c r="C134" s="44"/>
    </row>
    <row r="135" spans="1:3" s="3" customFormat="1" ht="12.75">
      <c r="A135" s="44"/>
      <c r="B135" s="45"/>
      <c r="C135" s="44"/>
    </row>
    <row r="136" spans="1:3" s="3" customFormat="1" ht="12.75">
      <c r="A136" s="44"/>
      <c r="B136" s="45"/>
      <c r="C136" s="44"/>
    </row>
    <row r="137" spans="1:3" s="3" customFormat="1" ht="12.75">
      <c r="A137" s="44"/>
      <c r="B137" s="45"/>
      <c r="C137" s="44"/>
    </row>
    <row r="138" spans="1:3" s="3" customFormat="1" ht="12.75">
      <c r="A138" s="44"/>
      <c r="B138" s="45"/>
      <c r="C138" s="44"/>
    </row>
    <row r="139" spans="1:3" s="3" customFormat="1" ht="12.75">
      <c r="A139" s="44"/>
      <c r="B139" s="45"/>
      <c r="C139" s="44"/>
    </row>
    <row r="140" spans="1:3" s="3" customFormat="1" ht="12.75">
      <c r="A140" s="44"/>
      <c r="B140" s="45"/>
      <c r="C140" s="44"/>
    </row>
    <row r="141" spans="1:3" s="3" customFormat="1" ht="12.75">
      <c r="A141" s="44"/>
      <c r="B141" s="45"/>
      <c r="C141" s="44"/>
    </row>
    <row r="142" spans="1:3" s="3" customFormat="1" ht="12.75">
      <c r="A142" s="44"/>
      <c r="B142" s="45"/>
      <c r="C142" s="44"/>
    </row>
    <row r="143" spans="1:3" s="3" customFormat="1" ht="12.75">
      <c r="A143" s="44"/>
      <c r="B143" s="45"/>
      <c r="C143" s="44"/>
    </row>
    <row r="144" spans="1:3" s="3" customFormat="1" ht="12.75">
      <c r="A144" s="44"/>
      <c r="B144" s="45"/>
      <c r="C144" s="44"/>
    </row>
    <row r="145" spans="1:3" s="3" customFormat="1" ht="12.75">
      <c r="A145" s="44"/>
      <c r="B145" s="45"/>
      <c r="C145" s="44"/>
    </row>
    <row r="146" spans="1:3" s="3" customFormat="1" ht="12.75">
      <c r="A146" s="44"/>
      <c r="B146" s="45"/>
      <c r="C146" s="44"/>
    </row>
    <row r="147" spans="1:3" s="3" customFormat="1" ht="12.75">
      <c r="A147" s="44"/>
      <c r="B147" s="45"/>
      <c r="C147" s="44"/>
    </row>
    <row r="148" spans="1:3" s="3" customFormat="1" ht="12.75">
      <c r="A148" s="44"/>
      <c r="B148" s="45"/>
      <c r="C148" s="44"/>
    </row>
    <row r="149" spans="1:3" s="3" customFormat="1" ht="12.75">
      <c r="A149" s="44"/>
      <c r="B149" s="45"/>
      <c r="C149" s="44"/>
    </row>
    <row r="150" spans="1:3" s="3" customFormat="1" ht="12.75">
      <c r="A150" s="44"/>
      <c r="B150" s="45"/>
      <c r="C150" s="44"/>
    </row>
    <row r="151" spans="1:3" s="3" customFormat="1" ht="12.75">
      <c r="A151" s="44"/>
      <c r="B151" s="45"/>
      <c r="C151" s="44"/>
    </row>
    <row r="152" spans="1:3" s="3" customFormat="1" ht="12.75">
      <c r="A152" s="44"/>
      <c r="B152" s="45"/>
      <c r="C152" s="44"/>
    </row>
    <row r="153" spans="1:3" s="3" customFormat="1" ht="12.75">
      <c r="A153" s="44"/>
      <c r="B153" s="45"/>
      <c r="C153" s="44"/>
    </row>
    <row r="154" spans="1:3" s="3" customFormat="1" ht="12.75">
      <c r="A154" s="44"/>
      <c r="B154" s="45"/>
      <c r="C154" s="44"/>
    </row>
    <row r="155" spans="1:3" s="3" customFormat="1" ht="12.75">
      <c r="A155" s="44"/>
      <c r="B155" s="45"/>
      <c r="C155" s="44"/>
    </row>
    <row r="156" spans="1:3" s="3" customFormat="1" ht="12.75">
      <c r="A156" s="44"/>
      <c r="B156" s="45"/>
      <c r="C156" s="44"/>
    </row>
    <row r="157" spans="1:3" s="3" customFormat="1" ht="12.75">
      <c r="A157" s="44"/>
      <c r="B157" s="45"/>
      <c r="C157" s="44"/>
    </row>
    <row r="158" spans="1:3" s="3" customFormat="1" ht="12.75">
      <c r="A158" s="44"/>
      <c r="B158" s="45"/>
      <c r="C158" s="44"/>
    </row>
    <row r="159" spans="1:3" s="3" customFormat="1" ht="12.75">
      <c r="A159" s="44"/>
      <c r="B159" s="45"/>
      <c r="C159" s="44"/>
    </row>
    <row r="160" spans="1:3" s="3" customFormat="1" ht="12.75">
      <c r="A160" s="44"/>
      <c r="B160" s="45"/>
      <c r="C160" s="44"/>
    </row>
    <row r="161" spans="1:3" s="3" customFormat="1" ht="12.75">
      <c r="A161" s="44"/>
      <c r="B161" s="45"/>
      <c r="C161" s="44"/>
    </row>
    <row r="162" spans="1:3" s="3" customFormat="1" ht="12.75">
      <c r="A162" s="44"/>
      <c r="B162" s="45"/>
      <c r="C162" s="44"/>
    </row>
    <row r="163" spans="1:3" s="3" customFormat="1" ht="12.75">
      <c r="A163" s="44"/>
      <c r="B163" s="45"/>
      <c r="C163" s="44"/>
    </row>
    <row r="164" spans="1:3" s="3" customFormat="1" ht="12.75">
      <c r="A164" s="44"/>
      <c r="B164" s="45"/>
      <c r="C164" s="44"/>
    </row>
    <row r="165" spans="1:3" s="3" customFormat="1" ht="12.75">
      <c r="A165" s="44"/>
      <c r="B165" s="45"/>
      <c r="C165" s="44"/>
    </row>
    <row r="166" spans="1:3" s="3" customFormat="1" ht="12.75">
      <c r="A166" s="44"/>
      <c r="B166" s="45"/>
      <c r="C166" s="44"/>
    </row>
    <row r="167" spans="1:3" s="3" customFormat="1" ht="12.75">
      <c r="A167" s="44"/>
      <c r="B167" s="45"/>
      <c r="C167" s="44"/>
    </row>
    <row r="168" spans="1:3" s="3" customFormat="1" ht="12.75">
      <c r="A168" s="44"/>
      <c r="B168" s="45"/>
      <c r="C168" s="44"/>
    </row>
    <row r="169" spans="1:3" s="3" customFormat="1" ht="12.75">
      <c r="A169" s="44"/>
      <c r="B169" s="45"/>
      <c r="C169" s="44"/>
    </row>
    <row r="170" spans="1:3" s="3" customFormat="1" ht="12.75">
      <c r="A170" s="44"/>
      <c r="B170" s="45"/>
      <c r="C170" s="44"/>
    </row>
    <row r="171" spans="1:3" s="3" customFormat="1" ht="12.75">
      <c r="A171" s="44"/>
      <c r="B171" s="45"/>
      <c r="C171" s="44"/>
    </row>
    <row r="172" spans="1:3" s="3" customFormat="1" ht="12.75">
      <c r="A172" s="44"/>
      <c r="B172" s="45"/>
      <c r="C172" s="44"/>
    </row>
    <row r="173" spans="1:3" s="3" customFormat="1" ht="12.75">
      <c r="A173" s="44"/>
      <c r="B173" s="45"/>
      <c r="C173" s="44"/>
    </row>
    <row r="174" spans="1:3" s="3" customFormat="1" ht="12.75">
      <c r="A174" s="44"/>
      <c r="B174" s="45"/>
      <c r="C174" s="44"/>
    </row>
    <row r="175" spans="1:3" s="3" customFormat="1" ht="12.75">
      <c r="A175" s="44"/>
      <c r="B175" s="45"/>
      <c r="C175" s="44"/>
    </row>
    <row r="176" spans="1:3" s="3" customFormat="1" ht="12.75">
      <c r="A176" s="44"/>
      <c r="B176" s="45"/>
      <c r="C176" s="44"/>
    </row>
    <row r="177" spans="1:3" s="3" customFormat="1" ht="12.75">
      <c r="A177" s="44"/>
      <c r="B177" s="45"/>
      <c r="C177" s="44"/>
    </row>
    <row r="178" spans="1:3" s="3" customFormat="1" ht="12.75">
      <c r="A178" s="44"/>
      <c r="B178" s="45"/>
      <c r="C178" s="44"/>
    </row>
    <row r="179" spans="1:3" s="3" customFormat="1" ht="12.75">
      <c r="A179" s="44"/>
      <c r="B179" s="45"/>
      <c r="C179" s="44"/>
    </row>
    <row r="180" spans="1:3" s="3" customFormat="1" ht="12.75">
      <c r="A180" s="44"/>
      <c r="B180" s="45"/>
      <c r="C180" s="44"/>
    </row>
    <row r="181" spans="1:3" s="3" customFormat="1" ht="12.75">
      <c r="A181" s="44"/>
      <c r="B181" s="45"/>
      <c r="C181" s="44"/>
    </row>
    <row r="182" spans="1:3" s="3" customFormat="1" ht="12.75">
      <c r="A182" s="44"/>
      <c r="B182" s="45"/>
      <c r="C182" s="44"/>
    </row>
    <row r="183" spans="1:3" s="3" customFormat="1" ht="12.75">
      <c r="A183" s="44"/>
      <c r="B183" s="45"/>
      <c r="C183" s="44"/>
    </row>
    <row r="184" spans="1:3" s="3" customFormat="1" ht="12.75">
      <c r="A184" s="44"/>
      <c r="B184" s="45"/>
      <c r="C184" s="44"/>
    </row>
    <row r="185" spans="1:3" s="3" customFormat="1" ht="12.75">
      <c r="A185" s="44"/>
      <c r="B185" s="45"/>
      <c r="C185" s="44"/>
    </row>
    <row r="186" spans="1:3" s="3" customFormat="1" ht="12.75">
      <c r="A186" s="44"/>
      <c r="B186" s="45"/>
      <c r="C186" s="44"/>
    </row>
    <row r="187" spans="1:3" s="3" customFormat="1" ht="12.75">
      <c r="A187" s="44"/>
      <c r="B187" s="45"/>
      <c r="C187" s="44"/>
    </row>
    <row r="188" spans="1:3" s="3" customFormat="1" ht="12.75">
      <c r="A188" s="44"/>
      <c r="B188" s="45"/>
      <c r="C188" s="44"/>
    </row>
    <row r="189" spans="1:3" s="3" customFormat="1" ht="12.75">
      <c r="A189" s="44"/>
      <c r="B189" s="45"/>
      <c r="C189" s="44"/>
    </row>
    <row r="190" spans="1:3" s="3" customFormat="1" ht="12.75">
      <c r="A190" s="44"/>
      <c r="B190" s="45"/>
      <c r="C190" s="44"/>
    </row>
    <row r="191" spans="1:3" s="3" customFormat="1" ht="12.75">
      <c r="A191" s="44"/>
      <c r="B191" s="45"/>
      <c r="C191" s="44"/>
    </row>
    <row r="192" spans="1:3" s="3" customFormat="1" ht="12.75">
      <c r="A192" s="44"/>
      <c r="B192" s="45"/>
      <c r="C192" s="44"/>
    </row>
    <row r="193" spans="1:3" s="3" customFormat="1" ht="12.75">
      <c r="A193" s="44"/>
      <c r="B193" s="45"/>
      <c r="C193" s="44"/>
    </row>
    <row r="194" spans="1:3" s="3" customFormat="1" ht="12.75">
      <c r="A194" s="44"/>
      <c r="B194" s="45"/>
      <c r="C194" s="44"/>
    </row>
    <row r="195" spans="1:3" s="3" customFormat="1" ht="12.75">
      <c r="A195" s="44"/>
      <c r="B195" s="45"/>
      <c r="C195" s="44"/>
    </row>
    <row r="196" spans="1:3" s="3" customFormat="1" ht="12.75">
      <c r="A196" s="44"/>
      <c r="B196" s="45"/>
      <c r="C196" s="44"/>
    </row>
    <row r="197" spans="1:3" s="3" customFormat="1" ht="12.75">
      <c r="A197" s="44"/>
      <c r="B197" s="45"/>
      <c r="C197" s="44"/>
    </row>
    <row r="198" spans="1:3" s="3" customFormat="1" ht="12.75">
      <c r="A198" s="44"/>
      <c r="B198" s="45"/>
      <c r="C198" s="44"/>
    </row>
    <row r="199" spans="1:3" s="3" customFormat="1" ht="12.75">
      <c r="A199" s="44"/>
      <c r="B199" s="45"/>
      <c r="C199" s="44"/>
    </row>
    <row r="200" spans="1:3" s="3" customFormat="1" ht="12.75">
      <c r="A200" s="44"/>
      <c r="B200" s="45"/>
      <c r="C200" s="44"/>
    </row>
    <row r="201" spans="1:3" s="3" customFormat="1" ht="12.75">
      <c r="A201" s="44"/>
      <c r="B201" s="45"/>
      <c r="C201" s="44"/>
    </row>
    <row r="202" spans="1:3" s="3" customFormat="1" ht="12.75">
      <c r="A202" s="44"/>
      <c r="B202" s="45"/>
      <c r="C202" s="44"/>
    </row>
    <row r="203" spans="1:3" s="3" customFormat="1" ht="12.75">
      <c r="A203" s="44"/>
      <c r="B203" s="45"/>
      <c r="C203" s="44"/>
    </row>
    <row r="204" spans="1:3" s="3" customFormat="1" ht="12.75">
      <c r="A204" s="44"/>
      <c r="B204" s="45"/>
      <c r="C204" s="44"/>
    </row>
    <row r="205" spans="1:3" s="3" customFormat="1" ht="12.75">
      <c r="A205" s="44"/>
      <c r="B205" s="45"/>
      <c r="C205" s="44"/>
    </row>
    <row r="206" spans="1:3" s="3" customFormat="1" ht="12.75">
      <c r="A206" s="44"/>
      <c r="B206" s="45"/>
      <c r="C206" s="44"/>
    </row>
    <row r="207" spans="1:3" s="3" customFormat="1" ht="12.75">
      <c r="A207" s="44"/>
      <c r="B207" s="45"/>
      <c r="C207" s="44"/>
    </row>
    <row r="208" spans="1:3" s="3" customFormat="1" ht="12.75">
      <c r="A208" s="44"/>
      <c r="B208" s="45"/>
      <c r="C208" s="44"/>
    </row>
    <row r="209" spans="1:3" s="3" customFormat="1" ht="12.75">
      <c r="A209" s="44"/>
      <c r="B209" s="45"/>
      <c r="C209" s="44"/>
    </row>
    <row r="210" spans="1:3" s="3" customFormat="1" ht="12.75">
      <c r="A210" s="44"/>
      <c r="B210" s="45"/>
      <c r="C210" s="44"/>
    </row>
    <row r="211" spans="1:3" s="3" customFormat="1" ht="12.75">
      <c r="A211" s="44"/>
      <c r="B211" s="45"/>
      <c r="C211" s="44"/>
    </row>
    <row r="212" spans="1:3" s="3" customFormat="1" ht="12.75">
      <c r="A212" s="44"/>
      <c r="B212" s="45"/>
      <c r="C212" s="44"/>
    </row>
    <row r="213" spans="1:3" s="3" customFormat="1" ht="12.75">
      <c r="A213" s="44"/>
      <c r="B213" s="45"/>
      <c r="C213" s="44"/>
    </row>
    <row r="214" spans="1:3" s="3" customFormat="1" ht="12.75">
      <c r="A214" s="44"/>
      <c r="B214" s="45"/>
      <c r="C214" s="44"/>
    </row>
    <row r="215" spans="1:3" s="3" customFormat="1" ht="12.75">
      <c r="A215" s="44"/>
      <c r="B215" s="45"/>
      <c r="C215" s="44"/>
    </row>
    <row r="216" spans="1:3" s="3" customFormat="1" ht="12.75">
      <c r="A216" s="44"/>
      <c r="B216" s="45"/>
      <c r="C216" s="44"/>
    </row>
    <row r="217" spans="1:3" s="3" customFormat="1" ht="12.75">
      <c r="A217" s="44"/>
      <c r="B217" s="45"/>
      <c r="C217" s="44"/>
    </row>
    <row r="218" spans="1:3" s="3" customFormat="1" ht="12.75">
      <c r="A218" s="44"/>
      <c r="B218" s="45"/>
      <c r="C218" s="44"/>
    </row>
    <row r="219" spans="1:3" s="3" customFormat="1" ht="12.75">
      <c r="A219" s="44"/>
      <c r="B219" s="45"/>
      <c r="C219" s="44"/>
    </row>
    <row r="220" spans="1:3" s="3" customFormat="1" ht="12.75">
      <c r="A220" s="44"/>
      <c r="B220" s="45"/>
      <c r="C220" s="44"/>
    </row>
    <row r="221" spans="1:3" s="3" customFormat="1" ht="12.75">
      <c r="A221" s="44"/>
      <c r="B221" s="45"/>
      <c r="C221" s="44"/>
    </row>
    <row r="222" spans="1:3" s="3" customFormat="1" ht="12.75">
      <c r="A222" s="44"/>
      <c r="B222" s="45"/>
      <c r="C222" s="44"/>
    </row>
    <row r="223" spans="1:3" s="3" customFormat="1" ht="12.75">
      <c r="A223" s="44"/>
      <c r="B223" s="45"/>
      <c r="C223" s="44"/>
    </row>
    <row r="224" spans="1:3" s="3" customFormat="1" ht="12.75">
      <c r="A224" s="44"/>
      <c r="B224" s="45"/>
      <c r="C224" s="44"/>
    </row>
    <row r="225" spans="1:3" s="3" customFormat="1" ht="12.75">
      <c r="A225" s="44"/>
      <c r="B225" s="45"/>
      <c r="C225" s="44"/>
    </row>
    <row r="226" spans="1:3" s="3" customFormat="1" ht="12.75">
      <c r="A226" s="44"/>
      <c r="B226" s="45"/>
      <c r="C226" s="44"/>
    </row>
    <row r="227" spans="1:3" s="3" customFormat="1" ht="12.75">
      <c r="A227" s="44"/>
      <c r="B227" s="45"/>
      <c r="C227" s="44"/>
    </row>
    <row r="228" spans="1:3" s="3" customFormat="1" ht="12.75">
      <c r="A228" s="44"/>
      <c r="B228" s="45"/>
      <c r="C228" s="44"/>
    </row>
    <row r="229" spans="1:3" s="3" customFormat="1" ht="12.75">
      <c r="A229" s="44"/>
      <c r="B229" s="45"/>
      <c r="C229" s="44"/>
    </row>
    <row r="230" spans="1:3" s="3" customFormat="1" ht="12.75">
      <c r="A230" s="44"/>
      <c r="B230" s="45"/>
      <c r="C230" s="44"/>
    </row>
    <row r="231" spans="1:3" s="3" customFormat="1" ht="12.75">
      <c r="A231" s="44"/>
      <c r="B231" s="45"/>
      <c r="C231" s="44"/>
    </row>
    <row r="232" spans="1:3" s="3" customFormat="1" ht="12.75">
      <c r="A232" s="44"/>
      <c r="B232" s="45"/>
      <c r="C232" s="44"/>
    </row>
    <row r="233" spans="1:3" s="3" customFormat="1" ht="12.75">
      <c r="A233" s="44"/>
      <c r="B233" s="45"/>
      <c r="C233" s="44"/>
    </row>
    <row r="234" spans="1:3" s="3" customFormat="1" ht="12.75">
      <c r="A234" s="44"/>
      <c r="B234" s="45"/>
      <c r="C234" s="44"/>
    </row>
    <row r="235" spans="1:3" s="3" customFormat="1" ht="12.75">
      <c r="A235" s="44"/>
      <c r="B235" s="45"/>
      <c r="C235" s="44"/>
    </row>
    <row r="236" spans="1:3" s="3" customFormat="1" ht="12.75">
      <c r="A236" s="44"/>
      <c r="B236" s="45"/>
      <c r="C236" s="44"/>
    </row>
    <row r="237" spans="1:3" s="3" customFormat="1" ht="12.75">
      <c r="A237" s="44"/>
      <c r="B237" s="45"/>
      <c r="C237" s="44"/>
    </row>
    <row r="238" spans="1:3" s="3" customFormat="1" ht="12.75">
      <c r="A238" s="44"/>
      <c r="B238" s="45"/>
      <c r="C238" s="44"/>
    </row>
    <row r="239" spans="1:3" s="3" customFormat="1" ht="12.75">
      <c r="A239" s="44"/>
      <c r="B239" s="45"/>
      <c r="C239" s="44"/>
    </row>
    <row r="240" spans="1:3" s="3" customFormat="1" ht="12.75">
      <c r="A240" s="44"/>
      <c r="B240" s="45"/>
      <c r="C240" s="44"/>
    </row>
    <row r="241" spans="1:3" s="3" customFormat="1" ht="12.75">
      <c r="A241" s="44"/>
      <c r="B241" s="45"/>
      <c r="C241" s="44"/>
    </row>
    <row r="242" spans="1:3" s="3" customFormat="1" ht="12.75">
      <c r="A242" s="44"/>
      <c r="B242" s="45"/>
      <c r="C242" s="44"/>
    </row>
    <row r="243" spans="1:3" s="3" customFormat="1" ht="12.75">
      <c r="A243" s="44"/>
      <c r="B243" s="45"/>
      <c r="C243" s="44"/>
    </row>
    <row r="244" spans="1:3" s="3" customFormat="1" ht="12.75">
      <c r="A244" s="44"/>
      <c r="B244" s="45"/>
      <c r="C244" s="44"/>
    </row>
    <row r="245" spans="1:3" s="3" customFormat="1" ht="12.75">
      <c r="A245" s="44"/>
      <c r="B245" s="45"/>
      <c r="C245" s="44"/>
    </row>
    <row r="246" spans="1:3" s="3" customFormat="1" ht="12.75">
      <c r="A246" s="44"/>
      <c r="B246" s="45"/>
      <c r="C246" s="44"/>
    </row>
    <row r="247" spans="1:3" s="3" customFormat="1" ht="12.75">
      <c r="A247" s="44"/>
      <c r="B247" s="45"/>
      <c r="C247" s="44"/>
    </row>
    <row r="248" spans="1:3" s="3" customFormat="1" ht="12.75">
      <c r="A248" s="44"/>
      <c r="B248" s="45"/>
      <c r="C248" s="44"/>
    </row>
    <row r="249" spans="1:3" s="3" customFormat="1" ht="12.75">
      <c r="A249" s="44"/>
      <c r="B249" s="45"/>
      <c r="C249" s="44"/>
    </row>
    <row r="250" spans="1:3" s="3" customFormat="1" ht="12.75">
      <c r="A250" s="44"/>
      <c r="B250" s="45"/>
      <c r="C250" s="44"/>
    </row>
    <row r="251" spans="1:3" s="3" customFormat="1" ht="12.75">
      <c r="A251" s="44"/>
      <c r="B251" s="45"/>
      <c r="C251" s="44"/>
    </row>
    <row r="252" spans="1:3" s="3" customFormat="1" ht="12.75">
      <c r="A252" s="44"/>
      <c r="B252" s="45"/>
      <c r="C252" s="44"/>
    </row>
    <row r="253" spans="1:3" s="3" customFormat="1" ht="12.75">
      <c r="A253" s="44"/>
      <c r="B253" s="45"/>
      <c r="C253" s="44"/>
    </row>
    <row r="254" spans="1:3" s="3" customFormat="1" ht="12.75">
      <c r="A254" s="44"/>
      <c r="B254" s="45"/>
      <c r="C254" s="44"/>
    </row>
    <row r="255" spans="1:3" s="3" customFormat="1" ht="12.75">
      <c r="A255" s="44"/>
      <c r="B255" s="45"/>
      <c r="C255" s="44"/>
    </row>
    <row r="256" spans="1:3" s="3" customFormat="1" ht="12.75">
      <c r="A256" s="44"/>
      <c r="B256" s="45"/>
      <c r="C256" s="44"/>
    </row>
    <row r="257" spans="1:3" s="3" customFormat="1" ht="12.75">
      <c r="A257" s="44"/>
      <c r="B257" s="45"/>
      <c r="C257" s="44"/>
    </row>
    <row r="258" spans="1:3" s="3" customFormat="1" ht="12.75">
      <c r="A258" s="44"/>
      <c r="B258" s="45"/>
      <c r="C258" s="44"/>
    </row>
    <row r="259" spans="1:3" s="3" customFormat="1" ht="12.75">
      <c r="A259" s="44"/>
      <c r="B259" s="45"/>
      <c r="C259" s="44"/>
    </row>
    <row r="260" spans="1:3" s="3" customFormat="1" ht="12.75">
      <c r="A260" s="44"/>
      <c r="B260" s="45"/>
      <c r="C260" s="44"/>
    </row>
    <row r="261" spans="1:3" s="3" customFormat="1" ht="12.75">
      <c r="A261" s="44"/>
      <c r="B261" s="45"/>
      <c r="C261" s="44"/>
    </row>
    <row r="262" spans="1:3" s="3" customFormat="1" ht="12.75">
      <c r="A262" s="44"/>
      <c r="B262" s="45"/>
      <c r="C262" s="44"/>
    </row>
    <row r="263" spans="1:3" s="3" customFormat="1" ht="12.75">
      <c r="A263" s="44"/>
      <c r="B263" s="45"/>
      <c r="C263" s="44"/>
    </row>
  </sheetData>
  <sheetProtection/>
  <mergeCells count="13">
    <mergeCell ref="A19:B19"/>
    <mergeCell ref="A7:B7"/>
    <mergeCell ref="A26:B26"/>
    <mergeCell ref="A46:B46"/>
    <mergeCell ref="C80:C81"/>
    <mergeCell ref="A91:B91"/>
    <mergeCell ref="A2:C3"/>
    <mergeCell ref="A80:A81"/>
    <mergeCell ref="A83:A84"/>
    <mergeCell ref="A85:A88"/>
    <mergeCell ref="A52:B52"/>
    <mergeCell ref="A72:B72"/>
    <mergeCell ref="B80:B81"/>
  </mergeCells>
  <printOptions horizontalCentered="1"/>
  <pageMargins left="1.3779527559055118" right="0.3937007874015748" top="0.3937007874015748" bottom="0.3937007874015748" header="0.5118110236220472" footer="0.5118110236220472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H261"/>
  <sheetViews>
    <sheetView zoomScale="90" zoomScaleNormal="90" workbookViewId="0" topLeftCell="A1">
      <pane xSplit="1" ySplit="6" topLeftCell="B7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05" sqref="A105"/>
    </sheetView>
  </sheetViews>
  <sheetFormatPr defaultColWidth="9.00390625" defaultRowHeight="12.75"/>
  <cols>
    <col min="1" max="1" width="88.625" style="40" customWidth="1"/>
    <col min="2" max="2" width="25.00390625" style="41" customWidth="1"/>
    <col min="3" max="3" width="17.00390625" style="40" customWidth="1"/>
    <col min="4" max="4" width="23.625" style="39" customWidth="1"/>
    <col min="5" max="16384" width="9.125" style="39" customWidth="1"/>
  </cols>
  <sheetData>
    <row r="2" spans="1:3" ht="15.75" customHeight="1">
      <c r="A2" s="92" t="s">
        <v>142</v>
      </c>
      <c r="B2" s="92"/>
      <c r="C2" s="92"/>
    </row>
    <row r="3" spans="1:3" ht="15.75" customHeight="1">
      <c r="A3" s="92"/>
      <c r="B3" s="92"/>
      <c r="C3" s="92"/>
    </row>
    <row r="5" spans="3:4" ht="13.5" thickBot="1">
      <c r="C5" s="40" t="s">
        <v>107</v>
      </c>
      <c r="D5" s="42"/>
    </row>
    <row r="6" spans="1:242" s="2" customFormat="1" ht="12.75">
      <c r="A6" s="11"/>
      <c r="B6" s="77" t="s">
        <v>165</v>
      </c>
      <c r="C6" s="12"/>
      <c r="D6" s="4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</row>
    <row r="7" spans="1:242" s="2" customFormat="1" ht="12.75">
      <c r="A7" s="89" t="s">
        <v>0</v>
      </c>
      <c r="B7" s="90"/>
      <c r="C7" s="29">
        <f>C8+C9+C13+C14</f>
        <v>138507000</v>
      </c>
      <c r="D7" s="4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</row>
    <row r="8" spans="1:4" ht="27" customHeight="1">
      <c r="A8" s="13" t="s">
        <v>17</v>
      </c>
      <c r="B8" s="4" t="s">
        <v>170</v>
      </c>
      <c r="C8" s="30">
        <f>(86531*1000)</f>
        <v>86531000</v>
      </c>
      <c r="D8" s="42"/>
    </row>
    <row r="9" spans="1:4" s="3" customFormat="1" ht="15.75" customHeight="1">
      <c r="A9" s="14" t="s">
        <v>157</v>
      </c>
      <c r="B9" s="5" t="s">
        <v>171</v>
      </c>
      <c r="C9" s="83">
        <f>C10+C11+C12</f>
        <v>8486000</v>
      </c>
      <c r="D9" s="42"/>
    </row>
    <row r="10" spans="1:4" s="3" customFormat="1" ht="15.75" customHeight="1">
      <c r="A10" s="14" t="s">
        <v>154</v>
      </c>
      <c r="B10" s="5"/>
      <c r="C10" s="82">
        <f>2199*1000</f>
        <v>2199000</v>
      </c>
      <c r="D10" s="42"/>
    </row>
    <row r="11" spans="1:4" s="3" customFormat="1" ht="15.75" customHeight="1">
      <c r="A11" s="54" t="s">
        <v>152</v>
      </c>
      <c r="B11" s="5"/>
      <c r="C11" s="30">
        <f>2110*1000</f>
        <v>2110000</v>
      </c>
      <c r="D11" s="42"/>
    </row>
    <row r="12" spans="1:4" s="3" customFormat="1" ht="15.75" customHeight="1">
      <c r="A12" s="54" t="s">
        <v>153</v>
      </c>
      <c r="B12" s="5"/>
      <c r="C12" s="30">
        <f>4177*1000</f>
        <v>4177000</v>
      </c>
      <c r="D12" s="42"/>
    </row>
    <row r="13" spans="1:4" s="3" customFormat="1" ht="28.5" customHeight="1">
      <c r="A13" s="15" t="s">
        <v>18</v>
      </c>
      <c r="B13" s="5" t="s">
        <v>172</v>
      </c>
      <c r="C13" s="30">
        <f>39638000+1030000</f>
        <v>40668000</v>
      </c>
      <c r="D13" s="42"/>
    </row>
    <row r="14" spans="1:4" s="3" customFormat="1" ht="15.75" customHeight="1">
      <c r="A14" s="14" t="s">
        <v>156</v>
      </c>
      <c r="B14" s="5" t="s">
        <v>173</v>
      </c>
      <c r="C14" s="57">
        <f>C15+C16+C17+C18</f>
        <v>2822000</v>
      </c>
      <c r="D14" s="42"/>
    </row>
    <row r="15" spans="1:4" s="3" customFormat="1" ht="15.75" customHeight="1">
      <c r="A15" s="55" t="s">
        <v>155</v>
      </c>
      <c r="B15" s="56"/>
      <c r="C15" s="30">
        <v>871000</v>
      </c>
      <c r="D15" s="42"/>
    </row>
    <row r="16" spans="1:4" s="3" customFormat="1" ht="15.75" customHeight="1">
      <c r="A16" s="14" t="s">
        <v>154</v>
      </c>
      <c r="B16" s="56"/>
      <c r="C16" s="30">
        <v>566000</v>
      </c>
      <c r="D16" s="42"/>
    </row>
    <row r="17" spans="1:4" s="3" customFormat="1" ht="15.75" customHeight="1">
      <c r="A17" s="54" t="s">
        <v>152</v>
      </c>
      <c r="B17" s="56"/>
      <c r="C17" s="30">
        <v>520000</v>
      </c>
      <c r="D17" s="42"/>
    </row>
    <row r="18" spans="1:4" s="3" customFormat="1" ht="15.75" customHeight="1">
      <c r="A18" s="54" t="s">
        <v>153</v>
      </c>
      <c r="B18" s="56"/>
      <c r="C18" s="30">
        <v>865000</v>
      </c>
      <c r="D18" s="42"/>
    </row>
    <row r="19" spans="1:4" s="1" customFormat="1" ht="26.25" customHeight="1">
      <c r="A19" s="87" t="s">
        <v>14</v>
      </c>
      <c r="B19" s="88"/>
      <c r="C19" s="79">
        <f>C20+C21+C22+C23+C24+C25</f>
        <v>10275400</v>
      </c>
      <c r="D19" s="42"/>
    </row>
    <row r="20" spans="1:4" s="3" customFormat="1" ht="27" customHeight="1">
      <c r="A20" s="16" t="s">
        <v>2</v>
      </c>
      <c r="B20" s="6" t="s">
        <v>174</v>
      </c>
      <c r="C20" s="32">
        <v>2433400</v>
      </c>
      <c r="D20" s="42"/>
    </row>
    <row r="21" spans="1:4" s="3" customFormat="1" ht="15.75" customHeight="1">
      <c r="A21" s="16" t="s">
        <v>3</v>
      </c>
      <c r="B21" s="6" t="s">
        <v>175</v>
      </c>
      <c r="C21" s="32">
        <v>5590000</v>
      </c>
      <c r="D21" s="42"/>
    </row>
    <row r="22" spans="1:4" s="3" customFormat="1" ht="14.25" customHeight="1">
      <c r="A22" s="16" t="s">
        <v>4</v>
      </c>
      <c r="B22" s="6" t="s">
        <v>176</v>
      </c>
      <c r="C22" s="32">
        <v>50000</v>
      </c>
      <c r="D22" s="42"/>
    </row>
    <row r="23" spans="1:4" s="3" customFormat="1" ht="25.5">
      <c r="A23" s="17" t="s">
        <v>5</v>
      </c>
      <c r="B23" s="6" t="s">
        <v>177</v>
      </c>
      <c r="C23" s="32">
        <v>1600000</v>
      </c>
      <c r="D23" s="42"/>
    </row>
    <row r="24" spans="1:4" s="43" customFormat="1" ht="26.25" customHeight="1">
      <c r="A24" s="18" t="s">
        <v>143</v>
      </c>
      <c r="B24" s="7" t="s">
        <v>178</v>
      </c>
      <c r="C24" s="33">
        <v>310000</v>
      </c>
      <c r="D24" s="42"/>
    </row>
    <row r="25" spans="1:4" s="43" customFormat="1" ht="27" customHeight="1">
      <c r="A25" s="19" t="s">
        <v>78</v>
      </c>
      <c r="B25" s="6" t="s">
        <v>179</v>
      </c>
      <c r="C25" s="32">
        <v>292000</v>
      </c>
      <c r="D25" s="42"/>
    </row>
    <row r="26" spans="1:4" s="1" customFormat="1" ht="24.75" customHeight="1">
      <c r="A26" s="87" t="s">
        <v>13</v>
      </c>
      <c r="B26" s="88"/>
      <c r="C26" s="84">
        <f>C27+C28+C29+C30+C31+C32+C33+C34+C35+C36+C37+C38+C39+C40+C41+C42+C43+C44+C45</f>
        <v>10293000</v>
      </c>
      <c r="D26" s="42"/>
    </row>
    <row r="27" spans="1:4" s="3" customFormat="1" ht="38.25" customHeight="1">
      <c r="A27" s="16" t="s">
        <v>79</v>
      </c>
      <c r="B27" s="6" t="s">
        <v>180</v>
      </c>
      <c r="C27" s="34">
        <v>2600000</v>
      </c>
      <c r="D27" s="42"/>
    </row>
    <row r="28" spans="1:4" s="3" customFormat="1" ht="15" customHeight="1" hidden="1">
      <c r="A28" s="16" t="s">
        <v>116</v>
      </c>
      <c r="B28" s="6" t="s">
        <v>115</v>
      </c>
      <c r="C28" s="34">
        <v>0</v>
      </c>
      <c r="D28" s="42"/>
    </row>
    <row r="29" spans="1:4" s="3" customFormat="1" ht="15" customHeight="1" hidden="1">
      <c r="A29" s="16" t="s">
        <v>117</v>
      </c>
      <c r="B29" s="6" t="s">
        <v>30</v>
      </c>
      <c r="C29" s="33">
        <v>0</v>
      </c>
      <c r="D29" s="42"/>
    </row>
    <row r="30" spans="1:4" s="3" customFormat="1" ht="24.75" customHeight="1">
      <c r="A30" s="16" t="s">
        <v>144</v>
      </c>
      <c r="B30" s="6" t="s">
        <v>181</v>
      </c>
      <c r="C30" s="32">
        <v>177000</v>
      </c>
      <c r="D30" s="42"/>
    </row>
    <row r="31" spans="1:4" s="3" customFormat="1" ht="36" customHeight="1" hidden="1">
      <c r="A31" s="16" t="s">
        <v>118</v>
      </c>
      <c r="B31" s="6" t="s">
        <v>32</v>
      </c>
      <c r="C31" s="32">
        <v>0</v>
      </c>
      <c r="D31" s="42"/>
    </row>
    <row r="32" spans="1:4" s="3" customFormat="1" ht="39" customHeight="1">
      <c r="A32" s="16" t="s">
        <v>145</v>
      </c>
      <c r="B32" s="6" t="s">
        <v>182</v>
      </c>
      <c r="C32" s="33">
        <v>100000</v>
      </c>
      <c r="D32" s="42"/>
    </row>
    <row r="33" spans="1:4" s="3" customFormat="1" ht="25.5" customHeight="1" hidden="1">
      <c r="A33" s="16" t="s">
        <v>119</v>
      </c>
      <c r="B33" s="6" t="s">
        <v>34</v>
      </c>
      <c r="C33" s="33">
        <v>0</v>
      </c>
      <c r="D33" s="42"/>
    </row>
    <row r="34" spans="1:4" s="3" customFormat="1" ht="39" customHeight="1">
      <c r="A34" s="16" t="s">
        <v>184</v>
      </c>
      <c r="B34" s="6" t="s">
        <v>183</v>
      </c>
      <c r="C34" s="33">
        <v>130000</v>
      </c>
      <c r="D34" s="42"/>
    </row>
    <row r="35" spans="1:4" s="3" customFormat="1" ht="15.75" customHeight="1" hidden="1">
      <c r="A35" s="16" t="s">
        <v>121</v>
      </c>
      <c r="B35" s="6" t="s">
        <v>36</v>
      </c>
      <c r="C35" s="33">
        <v>0</v>
      </c>
      <c r="D35" s="42"/>
    </row>
    <row r="36" spans="1:4" s="3" customFormat="1" ht="25.5" customHeight="1">
      <c r="A36" s="16" t="s">
        <v>122</v>
      </c>
      <c r="B36" s="6" t="s">
        <v>185</v>
      </c>
      <c r="C36" s="32">
        <v>177000</v>
      </c>
      <c r="D36" s="42"/>
    </row>
    <row r="37" spans="1:4" s="3" customFormat="1" ht="37.5" customHeight="1" hidden="1">
      <c r="A37" s="20" t="s">
        <v>123</v>
      </c>
      <c r="B37" s="6" t="s">
        <v>109</v>
      </c>
      <c r="C37" s="32">
        <v>0</v>
      </c>
      <c r="D37" s="42"/>
    </row>
    <row r="38" spans="1:4" s="3" customFormat="1" ht="25.5">
      <c r="A38" s="20" t="s">
        <v>146</v>
      </c>
      <c r="B38" s="6" t="s">
        <v>186</v>
      </c>
      <c r="C38" s="33">
        <v>200000</v>
      </c>
      <c r="D38" s="42"/>
    </row>
    <row r="39" spans="1:4" s="3" customFormat="1" ht="25.5" customHeight="1">
      <c r="A39" s="21" t="s">
        <v>124</v>
      </c>
      <c r="B39" s="6" t="s">
        <v>187</v>
      </c>
      <c r="C39" s="33">
        <v>70000</v>
      </c>
      <c r="D39" s="42"/>
    </row>
    <row r="40" spans="1:4" s="3" customFormat="1" ht="37.5" customHeight="1">
      <c r="A40" s="22" t="s">
        <v>147</v>
      </c>
      <c r="B40" s="8" t="s">
        <v>188</v>
      </c>
      <c r="C40" s="35">
        <v>288000</v>
      </c>
      <c r="D40" s="42"/>
    </row>
    <row r="41" spans="1:4" s="3" customFormat="1" ht="37.5" customHeight="1" hidden="1">
      <c r="A41" s="22" t="s">
        <v>125</v>
      </c>
      <c r="B41" s="51" t="s">
        <v>126</v>
      </c>
      <c r="C41" s="35"/>
      <c r="D41" s="42"/>
    </row>
    <row r="42" spans="1:4" s="3" customFormat="1" ht="26.25" customHeight="1">
      <c r="A42" s="22" t="s">
        <v>137</v>
      </c>
      <c r="B42" s="51" t="s">
        <v>189</v>
      </c>
      <c r="C42" s="35">
        <v>3000000</v>
      </c>
      <c r="D42" s="42"/>
    </row>
    <row r="43" spans="1:4" s="3" customFormat="1" ht="26.25" customHeight="1">
      <c r="A43" s="22" t="s">
        <v>148</v>
      </c>
      <c r="B43" s="51" t="s">
        <v>190</v>
      </c>
      <c r="C43" s="35">
        <v>721000</v>
      </c>
      <c r="D43" s="42"/>
    </row>
    <row r="44" spans="1:4" s="3" customFormat="1" ht="26.25" customHeight="1">
      <c r="A44" s="22" t="s">
        <v>149</v>
      </c>
      <c r="B44" s="51" t="s">
        <v>192</v>
      </c>
      <c r="C44" s="35">
        <v>2200000</v>
      </c>
      <c r="D44" s="42"/>
    </row>
    <row r="45" spans="1:4" s="3" customFormat="1" ht="26.25" customHeight="1">
      <c r="A45" s="22" t="s">
        <v>150</v>
      </c>
      <c r="B45" s="51" t="s">
        <v>191</v>
      </c>
      <c r="C45" s="35">
        <v>630000</v>
      </c>
      <c r="D45" s="42"/>
    </row>
    <row r="46" spans="1:4" s="1" customFormat="1" ht="26.25" customHeight="1" hidden="1">
      <c r="A46" s="87" t="s">
        <v>12</v>
      </c>
      <c r="B46" s="91"/>
      <c r="C46" s="31">
        <f>C47+C48+C49+C50+C51</f>
        <v>0</v>
      </c>
      <c r="D46" s="42"/>
    </row>
    <row r="47" spans="1:4" s="3" customFormat="1" ht="25.5" hidden="1">
      <c r="A47" s="23" t="s">
        <v>80</v>
      </c>
      <c r="B47" s="9" t="s">
        <v>41</v>
      </c>
      <c r="C47" s="34"/>
      <c r="D47" s="42"/>
    </row>
    <row r="48" spans="1:4" s="3" customFormat="1" ht="38.25" hidden="1">
      <c r="A48" s="16" t="s">
        <v>114</v>
      </c>
      <c r="B48" s="46" t="s">
        <v>111</v>
      </c>
      <c r="C48" s="34"/>
      <c r="D48" s="42"/>
    </row>
    <row r="49" spans="1:4" s="3" customFormat="1" ht="38.25" hidden="1">
      <c r="A49" s="20" t="s">
        <v>139</v>
      </c>
      <c r="B49" s="46" t="s">
        <v>127</v>
      </c>
      <c r="C49" s="34"/>
      <c r="D49" s="42"/>
    </row>
    <row r="50" spans="1:4" s="3" customFormat="1" ht="38.25" hidden="1">
      <c r="A50" s="20" t="s">
        <v>128</v>
      </c>
      <c r="B50" s="46" t="s">
        <v>129</v>
      </c>
      <c r="C50" s="34"/>
      <c r="D50" s="42"/>
    </row>
    <row r="51" spans="1:4" s="3" customFormat="1" ht="25.5" hidden="1">
      <c r="A51" s="20" t="s">
        <v>130</v>
      </c>
      <c r="B51" s="46" t="s">
        <v>131</v>
      </c>
      <c r="C51" s="34"/>
      <c r="D51" s="42"/>
    </row>
    <row r="52" spans="1:4" s="1" customFormat="1" ht="27.75" customHeight="1">
      <c r="A52" s="87" t="s">
        <v>11</v>
      </c>
      <c r="B52" s="88"/>
      <c r="C52" s="31">
        <f>C53+C54+C55+C56+C57+C58+C59+C60+C61+C62+C63+C64+C65+C66+C67+C68+C69+C70</f>
        <v>99315148</v>
      </c>
      <c r="D52" s="42"/>
    </row>
    <row r="53" spans="1:4" s="3" customFormat="1" ht="15" customHeight="1">
      <c r="A53" s="24" t="s">
        <v>81</v>
      </c>
      <c r="B53" s="6" t="s">
        <v>193</v>
      </c>
      <c r="C53" s="33">
        <v>1222000</v>
      </c>
      <c r="D53" s="42"/>
    </row>
    <row r="54" spans="1:4" s="3" customFormat="1" ht="26.25" customHeight="1">
      <c r="A54" s="16" t="s">
        <v>82</v>
      </c>
      <c r="B54" s="6" t="s">
        <v>194</v>
      </c>
      <c r="C54" s="33">
        <v>6452000</v>
      </c>
      <c r="D54" s="42"/>
    </row>
    <row r="55" spans="1:4" s="3" customFormat="1" ht="25.5" customHeight="1">
      <c r="A55" s="16" t="s">
        <v>83</v>
      </c>
      <c r="B55" s="6" t="s">
        <v>195</v>
      </c>
      <c r="C55" s="33">
        <v>2000</v>
      </c>
      <c r="D55" s="42"/>
    </row>
    <row r="56" spans="1:4" s="3" customFormat="1" ht="15.75">
      <c r="A56" s="16" t="s">
        <v>84</v>
      </c>
      <c r="B56" s="6" t="s">
        <v>196</v>
      </c>
      <c r="C56" s="32">
        <v>16005000</v>
      </c>
      <c r="D56" s="42"/>
    </row>
    <row r="57" spans="1:4" s="3" customFormat="1" ht="15.75">
      <c r="A57" s="16" t="s">
        <v>85</v>
      </c>
      <c r="B57" s="6" t="s">
        <v>197</v>
      </c>
      <c r="C57" s="32">
        <v>5696000</v>
      </c>
      <c r="D57" s="42"/>
    </row>
    <row r="58" spans="1:4" s="3" customFormat="1" ht="27" customHeight="1">
      <c r="A58" s="16" t="s">
        <v>86</v>
      </c>
      <c r="B58" s="6" t="s">
        <v>198</v>
      </c>
      <c r="C58" s="32">
        <v>7400000</v>
      </c>
      <c r="D58" s="42"/>
    </row>
    <row r="59" spans="1:4" s="3" customFormat="1" ht="18.75" customHeight="1">
      <c r="A59" s="16" t="s">
        <v>87</v>
      </c>
      <c r="B59" s="6" t="s">
        <v>199</v>
      </c>
      <c r="C59" s="33">
        <v>860000</v>
      </c>
      <c r="D59" s="42"/>
    </row>
    <row r="60" spans="1:4" s="3" customFormat="1" ht="15.75">
      <c r="A60" s="16" t="s">
        <v>88</v>
      </c>
      <c r="B60" s="6" t="s">
        <v>200</v>
      </c>
      <c r="C60" s="32">
        <f>278.148*1000</f>
        <v>278148</v>
      </c>
      <c r="D60" s="42"/>
    </row>
    <row r="61" spans="1:4" s="3" customFormat="1" ht="25.5">
      <c r="A61" s="16" t="s">
        <v>89</v>
      </c>
      <c r="B61" s="6" t="s">
        <v>201</v>
      </c>
      <c r="C61" s="33">
        <v>99000</v>
      </c>
      <c r="D61" s="42"/>
    </row>
    <row r="62" spans="1:4" s="3" customFormat="1" ht="38.25">
      <c r="A62" s="16" t="s">
        <v>90</v>
      </c>
      <c r="B62" s="6" t="s">
        <v>202</v>
      </c>
      <c r="C62" s="33">
        <v>161000</v>
      </c>
      <c r="D62" s="42"/>
    </row>
    <row r="63" spans="1:4" s="3" customFormat="1" ht="15.75">
      <c r="A63" s="16" t="s">
        <v>91</v>
      </c>
      <c r="B63" s="6" t="s">
        <v>203</v>
      </c>
      <c r="C63" s="33">
        <v>51134000</v>
      </c>
      <c r="D63" s="42"/>
    </row>
    <row r="64" spans="1:4" s="3" customFormat="1" ht="25.5">
      <c r="A64" s="24" t="s">
        <v>92</v>
      </c>
      <c r="B64" s="6" t="s">
        <v>204</v>
      </c>
      <c r="C64" s="33">
        <v>3485000</v>
      </c>
      <c r="D64" s="42"/>
    </row>
    <row r="65" spans="1:4" s="3" customFormat="1" ht="25.5">
      <c r="A65" s="16" t="s">
        <v>93</v>
      </c>
      <c r="B65" s="7" t="s">
        <v>205</v>
      </c>
      <c r="C65" s="34">
        <v>488000</v>
      </c>
      <c r="D65" s="42"/>
    </row>
    <row r="66" spans="1:4" s="3" customFormat="1" ht="25.5">
      <c r="A66" s="16" t="s">
        <v>94</v>
      </c>
      <c r="B66" s="7" t="s">
        <v>206</v>
      </c>
      <c r="C66" s="34">
        <v>4279000</v>
      </c>
      <c r="D66" s="42"/>
    </row>
    <row r="67" spans="1:4" s="3" customFormat="1" ht="15.75">
      <c r="A67" s="16" t="s">
        <v>95</v>
      </c>
      <c r="B67" s="7" t="s">
        <v>207</v>
      </c>
      <c r="C67" s="34">
        <v>364000</v>
      </c>
      <c r="D67" s="42"/>
    </row>
    <row r="68" spans="1:4" s="3" customFormat="1" ht="25.5">
      <c r="A68" s="16" t="s">
        <v>96</v>
      </c>
      <c r="B68" s="6" t="s">
        <v>208</v>
      </c>
      <c r="C68" s="33">
        <v>15000</v>
      </c>
      <c r="D68" s="42"/>
    </row>
    <row r="69" spans="1:4" s="3" customFormat="1" ht="25.5">
      <c r="A69" s="25" t="s">
        <v>97</v>
      </c>
      <c r="B69" s="6" t="s">
        <v>209</v>
      </c>
      <c r="C69" s="33">
        <v>100000</v>
      </c>
      <c r="D69" s="42"/>
    </row>
    <row r="70" spans="1:4" s="3" customFormat="1" ht="15.75">
      <c r="A70" s="24" t="s">
        <v>98</v>
      </c>
      <c r="B70" s="6" t="s">
        <v>210</v>
      </c>
      <c r="C70" s="33">
        <v>1275000</v>
      </c>
      <c r="D70" s="42"/>
    </row>
    <row r="71" spans="1:4" s="1" customFormat="1" ht="40.5" customHeight="1">
      <c r="A71" s="87" t="s">
        <v>10</v>
      </c>
      <c r="B71" s="88"/>
      <c r="C71" s="84">
        <f>C72+C73+C74+C75+C76+C77+C78+C79+C81+C82+C83+C84+C85+C86+C87+C88</f>
        <v>38737000</v>
      </c>
      <c r="D71" s="42"/>
    </row>
    <row r="72" spans="1:4" s="3" customFormat="1" ht="25.5">
      <c r="A72" s="16" t="s">
        <v>1</v>
      </c>
      <c r="B72" s="7" t="s">
        <v>211</v>
      </c>
      <c r="C72" s="34">
        <v>248000</v>
      </c>
      <c r="D72" s="42"/>
    </row>
    <row r="73" spans="1:4" s="3" customFormat="1" ht="25.5">
      <c r="A73" s="16" t="s">
        <v>6</v>
      </c>
      <c r="B73" s="7" t="s">
        <v>212</v>
      </c>
      <c r="C73" s="80">
        <v>950000</v>
      </c>
      <c r="D73" s="42"/>
    </row>
    <row r="74" spans="1:4" s="3" customFormat="1" ht="25.5">
      <c r="A74" s="16" t="s">
        <v>7</v>
      </c>
      <c r="B74" s="6" t="s">
        <v>213</v>
      </c>
      <c r="C74" s="33">
        <v>264000</v>
      </c>
      <c r="D74" s="42"/>
    </row>
    <row r="75" spans="1:4" s="3" customFormat="1" ht="38.25" customHeight="1">
      <c r="A75" s="16" t="s">
        <v>110</v>
      </c>
      <c r="B75" s="6" t="s">
        <v>214</v>
      </c>
      <c r="C75" s="33">
        <v>521000</v>
      </c>
      <c r="D75" s="42"/>
    </row>
    <row r="76" spans="1:4" s="3" customFormat="1" ht="24.75" customHeight="1">
      <c r="A76" s="16" t="s">
        <v>8</v>
      </c>
      <c r="B76" s="6" t="s">
        <v>215</v>
      </c>
      <c r="C76" s="36">
        <v>431000</v>
      </c>
      <c r="D76" s="42"/>
    </row>
    <row r="77" spans="1:4" s="3" customFormat="1" ht="25.5">
      <c r="A77" s="16" t="s">
        <v>99</v>
      </c>
      <c r="B77" s="7" t="s">
        <v>216</v>
      </c>
      <c r="C77" s="34">
        <v>7423000</v>
      </c>
      <c r="D77" s="42"/>
    </row>
    <row r="78" spans="1:4" s="3" customFormat="1" ht="25.5">
      <c r="A78" s="16" t="s">
        <v>100</v>
      </c>
      <c r="B78" s="6" t="s">
        <v>217</v>
      </c>
      <c r="C78" s="37">
        <v>1335000</v>
      </c>
      <c r="D78" s="42"/>
    </row>
    <row r="79" spans="1:4" s="3" customFormat="1" ht="32.25" customHeight="1">
      <c r="A79" s="93" t="s">
        <v>101</v>
      </c>
      <c r="B79" s="102" t="s">
        <v>218</v>
      </c>
      <c r="C79" s="104">
        <v>955000</v>
      </c>
      <c r="D79" s="42"/>
    </row>
    <row r="80" spans="1:4" s="3" customFormat="1" ht="12.75" customHeight="1" hidden="1">
      <c r="A80" s="94"/>
      <c r="B80" s="103"/>
      <c r="C80" s="105"/>
      <c r="D80" s="42"/>
    </row>
    <row r="81" spans="1:4" s="3" customFormat="1" ht="25.5">
      <c r="A81" s="19" t="s">
        <v>102</v>
      </c>
      <c r="B81" s="7" t="s">
        <v>219</v>
      </c>
      <c r="C81" s="34">
        <v>853000</v>
      </c>
      <c r="D81" s="42"/>
    </row>
    <row r="82" spans="1:4" s="3" customFormat="1" ht="24.75" customHeight="1">
      <c r="A82" s="93" t="s">
        <v>103</v>
      </c>
      <c r="B82" s="7" t="s">
        <v>220</v>
      </c>
      <c r="C82" s="34">
        <v>16278000</v>
      </c>
      <c r="D82" s="42"/>
    </row>
    <row r="83" spans="1:4" s="3" customFormat="1" ht="15.75">
      <c r="A83" s="94"/>
      <c r="B83" s="7"/>
      <c r="C83" s="34">
        <v>0</v>
      </c>
      <c r="D83" s="42"/>
    </row>
    <row r="84" spans="1:4" s="3" customFormat="1" ht="15" customHeight="1">
      <c r="A84" s="95" t="s">
        <v>104</v>
      </c>
      <c r="B84" s="7" t="s">
        <v>221</v>
      </c>
      <c r="C84" s="34">
        <v>5030000</v>
      </c>
      <c r="D84" s="42"/>
    </row>
    <row r="85" spans="1:4" s="3" customFormat="1" ht="15.75">
      <c r="A85" s="96"/>
      <c r="B85" s="7" t="s">
        <v>222</v>
      </c>
      <c r="C85" s="34">
        <v>4294000</v>
      </c>
      <c r="D85" s="42"/>
    </row>
    <row r="86" spans="1:4" s="3" customFormat="1" ht="15.75">
      <c r="A86" s="96"/>
      <c r="B86" s="7" t="s">
        <v>223</v>
      </c>
      <c r="C86" s="34">
        <v>15000</v>
      </c>
      <c r="D86" s="42"/>
    </row>
    <row r="87" spans="1:4" s="3" customFormat="1" ht="15.75">
      <c r="A87" s="97"/>
      <c r="B87" s="7" t="s">
        <v>224</v>
      </c>
      <c r="C87" s="34">
        <v>0</v>
      </c>
      <c r="D87" s="42"/>
    </row>
    <row r="88" spans="1:4" s="3" customFormat="1" ht="15.75">
      <c r="A88" s="50" t="s">
        <v>133</v>
      </c>
      <c r="B88" s="52" t="s">
        <v>225</v>
      </c>
      <c r="C88" s="53">
        <v>140000</v>
      </c>
      <c r="D88" s="42"/>
    </row>
    <row r="89" spans="1:4" s="1" customFormat="1" ht="12.75" customHeight="1">
      <c r="A89" s="87" t="s">
        <v>9</v>
      </c>
      <c r="B89" s="91"/>
      <c r="C89" s="81">
        <f>C90+C91+C92+C93+C94+C95+C96+C97</f>
        <v>7273000</v>
      </c>
      <c r="D89" s="42"/>
    </row>
    <row r="90" spans="1:4" s="3" customFormat="1" ht="39" customHeight="1">
      <c r="A90" s="16" t="s">
        <v>15</v>
      </c>
      <c r="B90" s="6" t="s">
        <v>227</v>
      </c>
      <c r="C90" s="33">
        <v>1004000</v>
      </c>
      <c r="D90" s="42"/>
    </row>
    <row r="91" spans="1:4" s="3" customFormat="1" ht="25.5">
      <c r="A91" s="16" t="s">
        <v>16</v>
      </c>
      <c r="B91" s="6" t="s">
        <v>228</v>
      </c>
      <c r="C91" s="33">
        <v>5120000</v>
      </c>
      <c r="D91" s="42"/>
    </row>
    <row r="92" spans="1:4" s="3" customFormat="1" ht="25.5">
      <c r="A92" s="16" t="s">
        <v>105</v>
      </c>
      <c r="B92" s="6" t="s">
        <v>229</v>
      </c>
      <c r="C92" s="38">
        <v>260000</v>
      </c>
      <c r="D92" s="42"/>
    </row>
    <row r="93" spans="1:4" s="3" customFormat="1" ht="18" customHeight="1">
      <c r="A93" s="27" t="s">
        <v>106</v>
      </c>
      <c r="B93" s="28" t="s">
        <v>226</v>
      </c>
      <c r="C93" s="26">
        <v>30000</v>
      </c>
      <c r="D93" s="42"/>
    </row>
    <row r="94" spans="1:4" s="3" customFormat="1" ht="27" customHeight="1" hidden="1">
      <c r="A94" s="27" t="s">
        <v>112</v>
      </c>
      <c r="B94" s="28" t="s">
        <v>113</v>
      </c>
      <c r="C94" s="26">
        <v>0</v>
      </c>
      <c r="D94" s="42"/>
    </row>
    <row r="95" spans="1:4" s="3" customFormat="1" ht="27" customHeight="1" hidden="1">
      <c r="A95" s="27" t="s">
        <v>135</v>
      </c>
      <c r="B95" s="28" t="s">
        <v>136</v>
      </c>
      <c r="C95" s="26">
        <v>0</v>
      </c>
      <c r="D95" s="42"/>
    </row>
    <row r="96" spans="1:4" s="3" customFormat="1" ht="51" customHeight="1" hidden="1">
      <c r="A96" s="27" t="s">
        <v>140</v>
      </c>
      <c r="B96" s="28" t="s">
        <v>141</v>
      </c>
      <c r="C96" s="26">
        <v>0</v>
      </c>
      <c r="D96" s="42"/>
    </row>
    <row r="97" spans="1:4" s="3" customFormat="1" ht="29.25" customHeight="1">
      <c r="A97" s="27" t="s">
        <v>151</v>
      </c>
      <c r="B97" s="28" t="s">
        <v>230</v>
      </c>
      <c r="C97" s="26">
        <v>859000</v>
      </c>
      <c r="D97" s="42"/>
    </row>
    <row r="98" spans="1:4" s="3" customFormat="1" ht="16.5" thickBot="1">
      <c r="A98" s="47" t="s">
        <v>108</v>
      </c>
      <c r="B98" s="48"/>
      <c r="C98" s="49">
        <f>C7+C19+C26+C46+C71+C89+C52</f>
        <v>304400548</v>
      </c>
      <c r="D98" s="42"/>
    </row>
    <row r="99" spans="1:3" s="3" customFormat="1" ht="12.75">
      <c r="A99" s="44"/>
      <c r="B99" s="45"/>
      <c r="C99" s="44"/>
    </row>
    <row r="100" spans="1:3" s="3" customFormat="1" ht="12.75">
      <c r="A100" s="44"/>
      <c r="B100" s="45"/>
      <c r="C100" s="44"/>
    </row>
    <row r="101" spans="1:3" s="3" customFormat="1" ht="12.75">
      <c r="A101" s="44"/>
      <c r="B101" s="45"/>
      <c r="C101" s="44"/>
    </row>
    <row r="102" spans="1:3" s="3" customFormat="1" ht="12.75">
      <c r="A102" s="44"/>
      <c r="B102" s="45"/>
      <c r="C102" s="44"/>
    </row>
    <row r="103" spans="1:3" s="3" customFormat="1" ht="12.75">
      <c r="A103" s="44"/>
      <c r="B103" s="45"/>
      <c r="C103" s="44"/>
    </row>
    <row r="104" spans="1:3" s="3" customFormat="1" ht="12.75">
      <c r="A104" s="44"/>
      <c r="B104" s="45"/>
      <c r="C104" s="44"/>
    </row>
    <row r="105" spans="1:3" s="3" customFormat="1" ht="12.75">
      <c r="A105" s="44"/>
      <c r="B105" s="45"/>
      <c r="C105" s="44"/>
    </row>
    <row r="106" spans="1:3" s="3" customFormat="1" ht="12.75">
      <c r="A106" s="44"/>
      <c r="B106" s="45"/>
      <c r="C106" s="44"/>
    </row>
    <row r="107" spans="1:3" s="3" customFormat="1" ht="12.75">
      <c r="A107" s="44"/>
      <c r="B107" s="45"/>
      <c r="C107" s="44"/>
    </row>
    <row r="108" spans="1:3" s="3" customFormat="1" ht="12.75">
      <c r="A108" s="44"/>
      <c r="B108" s="45"/>
      <c r="C108" s="44"/>
    </row>
    <row r="109" spans="1:3" s="3" customFormat="1" ht="12.75">
      <c r="A109" s="44"/>
      <c r="B109" s="45"/>
      <c r="C109" s="44"/>
    </row>
    <row r="110" spans="1:3" s="3" customFormat="1" ht="12.75">
      <c r="A110" s="44"/>
      <c r="B110" s="45"/>
      <c r="C110" s="44"/>
    </row>
    <row r="111" spans="1:3" s="3" customFormat="1" ht="12.75">
      <c r="A111" s="44"/>
      <c r="B111" s="45"/>
      <c r="C111" s="44"/>
    </row>
    <row r="112" spans="1:3" s="3" customFormat="1" ht="12.75">
      <c r="A112" s="44"/>
      <c r="B112" s="45"/>
      <c r="C112" s="44"/>
    </row>
    <row r="113" spans="1:3" s="3" customFormat="1" ht="12.75">
      <c r="A113" s="44"/>
      <c r="B113" s="45"/>
      <c r="C113" s="44"/>
    </row>
    <row r="114" spans="1:3" s="3" customFormat="1" ht="12.75">
      <c r="A114" s="44"/>
      <c r="B114" s="45"/>
      <c r="C114" s="44"/>
    </row>
    <row r="115" spans="1:3" s="3" customFormat="1" ht="12.75">
      <c r="A115" s="44"/>
      <c r="B115" s="45"/>
      <c r="C115" s="44"/>
    </row>
    <row r="116" spans="1:3" s="3" customFormat="1" ht="12.75">
      <c r="A116" s="44"/>
      <c r="B116" s="45"/>
      <c r="C116" s="44"/>
    </row>
    <row r="117" spans="1:3" s="3" customFormat="1" ht="12.75">
      <c r="A117" s="44"/>
      <c r="B117" s="45"/>
      <c r="C117" s="44"/>
    </row>
    <row r="118" spans="1:3" s="3" customFormat="1" ht="12.75">
      <c r="A118" s="44"/>
      <c r="B118" s="45"/>
      <c r="C118" s="44"/>
    </row>
    <row r="119" spans="1:3" s="3" customFormat="1" ht="12.75">
      <c r="A119" s="44"/>
      <c r="B119" s="45"/>
      <c r="C119" s="44"/>
    </row>
    <row r="120" spans="1:3" s="3" customFormat="1" ht="12.75">
      <c r="A120" s="44"/>
      <c r="B120" s="45"/>
      <c r="C120" s="44"/>
    </row>
    <row r="121" spans="1:3" s="3" customFormat="1" ht="12.75">
      <c r="A121" s="44"/>
      <c r="B121" s="45"/>
      <c r="C121" s="44"/>
    </row>
    <row r="122" spans="1:3" s="3" customFormat="1" ht="12.75">
      <c r="A122" s="44"/>
      <c r="B122" s="45"/>
      <c r="C122" s="44"/>
    </row>
    <row r="123" spans="1:3" s="3" customFormat="1" ht="12.75">
      <c r="A123" s="44"/>
      <c r="B123" s="45"/>
      <c r="C123" s="44"/>
    </row>
    <row r="124" spans="1:3" s="3" customFormat="1" ht="12.75">
      <c r="A124" s="44"/>
      <c r="B124" s="45"/>
      <c r="C124" s="44"/>
    </row>
    <row r="125" spans="1:3" s="3" customFormat="1" ht="12.75">
      <c r="A125" s="44"/>
      <c r="B125" s="45"/>
      <c r="C125" s="44"/>
    </row>
    <row r="126" spans="1:3" s="3" customFormat="1" ht="12.75">
      <c r="A126" s="44"/>
      <c r="B126" s="45"/>
      <c r="C126" s="44"/>
    </row>
    <row r="127" spans="1:3" s="3" customFormat="1" ht="12.75">
      <c r="A127" s="44"/>
      <c r="B127" s="45"/>
      <c r="C127" s="44"/>
    </row>
    <row r="128" spans="1:3" s="3" customFormat="1" ht="12.75">
      <c r="A128" s="44"/>
      <c r="B128" s="45"/>
      <c r="C128" s="44"/>
    </row>
    <row r="129" spans="1:3" s="3" customFormat="1" ht="12.75">
      <c r="A129" s="44"/>
      <c r="B129" s="45"/>
      <c r="C129" s="44"/>
    </row>
    <row r="130" spans="1:3" s="3" customFormat="1" ht="12.75">
      <c r="A130" s="44"/>
      <c r="B130" s="45"/>
      <c r="C130" s="44"/>
    </row>
    <row r="131" spans="1:3" s="3" customFormat="1" ht="12.75">
      <c r="A131" s="44"/>
      <c r="B131" s="45"/>
      <c r="C131" s="44"/>
    </row>
    <row r="132" spans="1:3" s="3" customFormat="1" ht="12.75">
      <c r="A132" s="44"/>
      <c r="B132" s="45"/>
      <c r="C132" s="44"/>
    </row>
    <row r="133" spans="1:3" s="3" customFormat="1" ht="12.75">
      <c r="A133" s="44"/>
      <c r="B133" s="45"/>
      <c r="C133" s="44"/>
    </row>
    <row r="134" spans="1:3" s="3" customFormat="1" ht="12.75">
      <c r="A134" s="44"/>
      <c r="B134" s="45"/>
      <c r="C134" s="44"/>
    </row>
    <row r="135" spans="1:3" s="3" customFormat="1" ht="12.75">
      <c r="A135" s="44"/>
      <c r="B135" s="45"/>
      <c r="C135" s="44"/>
    </row>
    <row r="136" spans="1:3" s="3" customFormat="1" ht="12.75">
      <c r="A136" s="44"/>
      <c r="B136" s="45"/>
      <c r="C136" s="44"/>
    </row>
    <row r="137" spans="1:3" s="3" customFormat="1" ht="12.75">
      <c r="A137" s="44"/>
      <c r="B137" s="45"/>
      <c r="C137" s="44"/>
    </row>
    <row r="138" spans="1:3" s="3" customFormat="1" ht="12.75">
      <c r="A138" s="44"/>
      <c r="B138" s="45"/>
      <c r="C138" s="44"/>
    </row>
    <row r="139" spans="1:3" s="3" customFormat="1" ht="12.75">
      <c r="A139" s="44"/>
      <c r="B139" s="45"/>
      <c r="C139" s="44"/>
    </row>
    <row r="140" spans="1:3" s="3" customFormat="1" ht="12.75">
      <c r="A140" s="44"/>
      <c r="B140" s="45"/>
      <c r="C140" s="44"/>
    </row>
    <row r="141" spans="1:3" s="3" customFormat="1" ht="12.75">
      <c r="A141" s="44"/>
      <c r="B141" s="45"/>
      <c r="C141" s="44"/>
    </row>
    <row r="142" spans="1:3" s="3" customFormat="1" ht="12.75">
      <c r="A142" s="44"/>
      <c r="B142" s="45"/>
      <c r="C142" s="44"/>
    </row>
    <row r="143" spans="1:3" s="3" customFormat="1" ht="12.75">
      <c r="A143" s="44"/>
      <c r="B143" s="45"/>
      <c r="C143" s="44"/>
    </row>
    <row r="144" spans="1:3" s="3" customFormat="1" ht="12.75">
      <c r="A144" s="44"/>
      <c r="B144" s="45"/>
      <c r="C144" s="44"/>
    </row>
    <row r="145" spans="1:3" s="3" customFormat="1" ht="12.75">
      <c r="A145" s="44"/>
      <c r="B145" s="45"/>
      <c r="C145" s="44"/>
    </row>
    <row r="146" spans="1:3" s="3" customFormat="1" ht="12.75">
      <c r="A146" s="44"/>
      <c r="B146" s="45"/>
      <c r="C146" s="44"/>
    </row>
    <row r="147" spans="1:3" s="3" customFormat="1" ht="12.75">
      <c r="A147" s="44"/>
      <c r="B147" s="45"/>
      <c r="C147" s="44"/>
    </row>
    <row r="148" spans="1:3" s="3" customFormat="1" ht="12.75">
      <c r="A148" s="44"/>
      <c r="B148" s="45"/>
      <c r="C148" s="44"/>
    </row>
    <row r="149" spans="1:3" s="3" customFormat="1" ht="12.75">
      <c r="A149" s="44"/>
      <c r="B149" s="45"/>
      <c r="C149" s="44"/>
    </row>
    <row r="150" spans="1:3" s="3" customFormat="1" ht="12.75">
      <c r="A150" s="44"/>
      <c r="B150" s="45"/>
      <c r="C150" s="44"/>
    </row>
    <row r="151" spans="1:3" s="3" customFormat="1" ht="12.75">
      <c r="A151" s="44"/>
      <c r="B151" s="45"/>
      <c r="C151" s="44"/>
    </row>
    <row r="152" spans="1:3" s="3" customFormat="1" ht="12.75">
      <c r="A152" s="44"/>
      <c r="B152" s="45"/>
      <c r="C152" s="44"/>
    </row>
    <row r="153" spans="1:3" s="3" customFormat="1" ht="12.75">
      <c r="A153" s="44"/>
      <c r="B153" s="45"/>
      <c r="C153" s="44"/>
    </row>
    <row r="154" spans="1:3" s="3" customFormat="1" ht="12.75">
      <c r="A154" s="44"/>
      <c r="B154" s="45"/>
      <c r="C154" s="44"/>
    </row>
    <row r="155" spans="1:3" s="3" customFormat="1" ht="12.75">
      <c r="A155" s="44"/>
      <c r="B155" s="45"/>
      <c r="C155" s="44"/>
    </row>
    <row r="156" spans="1:3" s="3" customFormat="1" ht="12.75">
      <c r="A156" s="44"/>
      <c r="B156" s="45"/>
      <c r="C156" s="44"/>
    </row>
    <row r="157" spans="1:3" s="3" customFormat="1" ht="12.75">
      <c r="A157" s="44"/>
      <c r="B157" s="45"/>
      <c r="C157" s="44"/>
    </row>
    <row r="158" spans="1:3" s="3" customFormat="1" ht="12.75">
      <c r="A158" s="44"/>
      <c r="B158" s="45"/>
      <c r="C158" s="44"/>
    </row>
    <row r="159" spans="1:3" s="3" customFormat="1" ht="12.75">
      <c r="A159" s="44"/>
      <c r="B159" s="45"/>
      <c r="C159" s="44"/>
    </row>
    <row r="160" spans="1:3" s="3" customFormat="1" ht="12.75">
      <c r="A160" s="44"/>
      <c r="B160" s="45"/>
      <c r="C160" s="44"/>
    </row>
    <row r="161" spans="1:3" s="3" customFormat="1" ht="12.75">
      <c r="A161" s="44"/>
      <c r="B161" s="45"/>
      <c r="C161" s="44"/>
    </row>
    <row r="162" spans="1:3" s="3" customFormat="1" ht="12.75">
      <c r="A162" s="44"/>
      <c r="B162" s="45"/>
      <c r="C162" s="44"/>
    </row>
    <row r="163" spans="1:3" s="3" customFormat="1" ht="12.75">
      <c r="A163" s="44"/>
      <c r="B163" s="45"/>
      <c r="C163" s="44"/>
    </row>
    <row r="164" spans="1:3" s="3" customFormat="1" ht="12.75">
      <c r="A164" s="44"/>
      <c r="B164" s="45"/>
      <c r="C164" s="44"/>
    </row>
    <row r="165" spans="1:3" s="3" customFormat="1" ht="12.75">
      <c r="A165" s="44"/>
      <c r="B165" s="45"/>
      <c r="C165" s="44"/>
    </row>
    <row r="166" spans="1:3" s="3" customFormat="1" ht="12.75">
      <c r="A166" s="44"/>
      <c r="B166" s="45"/>
      <c r="C166" s="44"/>
    </row>
    <row r="167" spans="1:3" s="3" customFormat="1" ht="12.75">
      <c r="A167" s="44"/>
      <c r="B167" s="45"/>
      <c r="C167" s="44"/>
    </row>
    <row r="168" spans="1:3" s="3" customFormat="1" ht="12.75">
      <c r="A168" s="44"/>
      <c r="B168" s="45"/>
      <c r="C168" s="44"/>
    </row>
    <row r="169" spans="1:3" s="3" customFormat="1" ht="12.75">
      <c r="A169" s="44"/>
      <c r="B169" s="45"/>
      <c r="C169" s="44"/>
    </row>
    <row r="170" spans="1:3" s="3" customFormat="1" ht="12.75">
      <c r="A170" s="44"/>
      <c r="B170" s="45"/>
      <c r="C170" s="44"/>
    </row>
    <row r="171" spans="1:3" s="3" customFormat="1" ht="12.75">
      <c r="A171" s="44"/>
      <c r="B171" s="45"/>
      <c r="C171" s="44"/>
    </row>
    <row r="172" spans="1:3" s="3" customFormat="1" ht="12.75">
      <c r="A172" s="44"/>
      <c r="B172" s="45"/>
      <c r="C172" s="44"/>
    </row>
    <row r="173" spans="1:3" s="3" customFormat="1" ht="12.75">
      <c r="A173" s="44"/>
      <c r="B173" s="45"/>
      <c r="C173" s="44"/>
    </row>
    <row r="174" spans="1:3" s="3" customFormat="1" ht="12.75">
      <c r="A174" s="44"/>
      <c r="B174" s="45"/>
      <c r="C174" s="44"/>
    </row>
    <row r="175" spans="1:3" s="3" customFormat="1" ht="12.75">
      <c r="A175" s="44"/>
      <c r="B175" s="45"/>
      <c r="C175" s="44"/>
    </row>
    <row r="176" spans="1:3" s="3" customFormat="1" ht="12.75">
      <c r="A176" s="44"/>
      <c r="B176" s="45"/>
      <c r="C176" s="44"/>
    </row>
    <row r="177" spans="1:3" s="3" customFormat="1" ht="12.75">
      <c r="A177" s="44"/>
      <c r="B177" s="45"/>
      <c r="C177" s="44"/>
    </row>
    <row r="178" spans="1:3" s="3" customFormat="1" ht="12.75">
      <c r="A178" s="44"/>
      <c r="B178" s="45"/>
      <c r="C178" s="44"/>
    </row>
    <row r="179" spans="1:3" s="3" customFormat="1" ht="12.75">
      <c r="A179" s="44"/>
      <c r="B179" s="45"/>
      <c r="C179" s="44"/>
    </row>
    <row r="180" spans="1:3" s="3" customFormat="1" ht="12.75">
      <c r="A180" s="44"/>
      <c r="B180" s="45"/>
      <c r="C180" s="44"/>
    </row>
    <row r="181" spans="1:3" s="3" customFormat="1" ht="12.75">
      <c r="A181" s="44"/>
      <c r="B181" s="45"/>
      <c r="C181" s="44"/>
    </row>
    <row r="182" spans="1:3" s="3" customFormat="1" ht="12.75">
      <c r="A182" s="44"/>
      <c r="B182" s="45"/>
      <c r="C182" s="44"/>
    </row>
    <row r="183" spans="1:3" s="3" customFormat="1" ht="12.75">
      <c r="A183" s="44"/>
      <c r="B183" s="45"/>
      <c r="C183" s="44"/>
    </row>
    <row r="184" spans="1:3" s="3" customFormat="1" ht="12.75">
      <c r="A184" s="44"/>
      <c r="B184" s="45"/>
      <c r="C184" s="44"/>
    </row>
    <row r="185" spans="1:3" s="3" customFormat="1" ht="12.75">
      <c r="A185" s="44"/>
      <c r="B185" s="45"/>
      <c r="C185" s="44"/>
    </row>
    <row r="186" spans="1:3" s="3" customFormat="1" ht="12.75">
      <c r="A186" s="44"/>
      <c r="B186" s="45"/>
      <c r="C186" s="44"/>
    </row>
    <row r="187" spans="1:3" s="3" customFormat="1" ht="12.75">
      <c r="A187" s="44"/>
      <c r="B187" s="45"/>
      <c r="C187" s="44"/>
    </row>
    <row r="188" spans="1:3" s="3" customFormat="1" ht="12.75">
      <c r="A188" s="44"/>
      <c r="B188" s="45"/>
      <c r="C188" s="44"/>
    </row>
    <row r="189" spans="1:3" s="3" customFormat="1" ht="12.75">
      <c r="A189" s="44"/>
      <c r="B189" s="45"/>
      <c r="C189" s="44"/>
    </row>
    <row r="190" spans="1:3" s="3" customFormat="1" ht="12.75">
      <c r="A190" s="44"/>
      <c r="B190" s="45"/>
      <c r="C190" s="44"/>
    </row>
    <row r="191" spans="1:3" s="3" customFormat="1" ht="12.75">
      <c r="A191" s="44"/>
      <c r="B191" s="45"/>
      <c r="C191" s="44"/>
    </row>
    <row r="192" spans="1:3" s="3" customFormat="1" ht="12.75">
      <c r="A192" s="44"/>
      <c r="B192" s="45"/>
      <c r="C192" s="44"/>
    </row>
    <row r="193" spans="1:3" s="3" customFormat="1" ht="12.75">
      <c r="A193" s="44"/>
      <c r="B193" s="45"/>
      <c r="C193" s="44"/>
    </row>
    <row r="194" spans="1:3" s="3" customFormat="1" ht="12.75">
      <c r="A194" s="44"/>
      <c r="B194" s="45"/>
      <c r="C194" s="44"/>
    </row>
    <row r="195" spans="1:3" s="3" customFormat="1" ht="12.75">
      <c r="A195" s="44"/>
      <c r="B195" s="45"/>
      <c r="C195" s="44"/>
    </row>
    <row r="196" spans="1:3" s="3" customFormat="1" ht="12.75">
      <c r="A196" s="44"/>
      <c r="B196" s="45"/>
      <c r="C196" s="44"/>
    </row>
    <row r="197" spans="1:3" s="3" customFormat="1" ht="12.75">
      <c r="A197" s="44"/>
      <c r="B197" s="45"/>
      <c r="C197" s="44"/>
    </row>
    <row r="198" spans="1:3" s="3" customFormat="1" ht="12.75">
      <c r="A198" s="44"/>
      <c r="B198" s="45"/>
      <c r="C198" s="44"/>
    </row>
    <row r="199" spans="1:3" s="3" customFormat="1" ht="12.75">
      <c r="A199" s="44"/>
      <c r="B199" s="45"/>
      <c r="C199" s="44"/>
    </row>
    <row r="200" spans="1:3" s="3" customFormat="1" ht="12.75">
      <c r="A200" s="44"/>
      <c r="B200" s="45"/>
      <c r="C200" s="44"/>
    </row>
    <row r="201" spans="1:3" s="3" customFormat="1" ht="12.75">
      <c r="A201" s="44"/>
      <c r="B201" s="45"/>
      <c r="C201" s="44"/>
    </row>
    <row r="202" spans="1:3" s="3" customFormat="1" ht="12.75">
      <c r="A202" s="44"/>
      <c r="B202" s="45"/>
      <c r="C202" s="44"/>
    </row>
    <row r="203" spans="1:3" s="3" customFormat="1" ht="12.75">
      <c r="A203" s="44"/>
      <c r="B203" s="45"/>
      <c r="C203" s="44"/>
    </row>
    <row r="204" spans="1:3" s="3" customFormat="1" ht="12.75">
      <c r="A204" s="44"/>
      <c r="B204" s="45"/>
      <c r="C204" s="44"/>
    </row>
    <row r="205" spans="1:3" s="3" customFormat="1" ht="12.75">
      <c r="A205" s="44"/>
      <c r="B205" s="45"/>
      <c r="C205" s="44"/>
    </row>
    <row r="206" spans="1:3" s="3" customFormat="1" ht="12.75">
      <c r="A206" s="44"/>
      <c r="B206" s="45"/>
      <c r="C206" s="44"/>
    </row>
    <row r="207" spans="1:3" s="3" customFormat="1" ht="12.75">
      <c r="A207" s="44"/>
      <c r="B207" s="45"/>
      <c r="C207" s="44"/>
    </row>
    <row r="208" spans="1:3" s="3" customFormat="1" ht="12.75">
      <c r="A208" s="44"/>
      <c r="B208" s="45"/>
      <c r="C208" s="44"/>
    </row>
    <row r="209" spans="1:3" s="3" customFormat="1" ht="12.75">
      <c r="A209" s="44"/>
      <c r="B209" s="45"/>
      <c r="C209" s="44"/>
    </row>
    <row r="210" spans="1:3" s="3" customFormat="1" ht="12.75">
      <c r="A210" s="44"/>
      <c r="B210" s="45"/>
      <c r="C210" s="44"/>
    </row>
    <row r="211" spans="1:3" s="3" customFormat="1" ht="12.75">
      <c r="A211" s="44"/>
      <c r="B211" s="45"/>
      <c r="C211" s="44"/>
    </row>
    <row r="212" spans="1:3" s="3" customFormat="1" ht="12.75">
      <c r="A212" s="44"/>
      <c r="B212" s="45"/>
      <c r="C212" s="44"/>
    </row>
    <row r="213" spans="1:3" s="3" customFormat="1" ht="12.75">
      <c r="A213" s="44"/>
      <c r="B213" s="45"/>
      <c r="C213" s="44"/>
    </row>
    <row r="214" spans="1:3" s="3" customFormat="1" ht="12.75">
      <c r="A214" s="44"/>
      <c r="B214" s="45"/>
      <c r="C214" s="44"/>
    </row>
    <row r="215" spans="1:3" s="3" customFormat="1" ht="12.75">
      <c r="A215" s="44"/>
      <c r="B215" s="45"/>
      <c r="C215" s="44"/>
    </row>
    <row r="216" spans="1:3" s="3" customFormat="1" ht="12.75">
      <c r="A216" s="44"/>
      <c r="B216" s="45"/>
      <c r="C216" s="44"/>
    </row>
    <row r="217" spans="1:3" s="3" customFormat="1" ht="12.75">
      <c r="A217" s="44"/>
      <c r="B217" s="45"/>
      <c r="C217" s="44"/>
    </row>
    <row r="218" spans="1:3" s="3" customFormat="1" ht="12.75">
      <c r="A218" s="44"/>
      <c r="B218" s="45"/>
      <c r="C218" s="44"/>
    </row>
    <row r="219" spans="1:3" s="3" customFormat="1" ht="12.75">
      <c r="A219" s="44"/>
      <c r="B219" s="45"/>
      <c r="C219" s="44"/>
    </row>
    <row r="220" spans="1:3" s="3" customFormat="1" ht="12.75">
      <c r="A220" s="44"/>
      <c r="B220" s="45"/>
      <c r="C220" s="44"/>
    </row>
    <row r="221" spans="1:3" s="3" customFormat="1" ht="12.75">
      <c r="A221" s="44"/>
      <c r="B221" s="45"/>
      <c r="C221" s="44"/>
    </row>
    <row r="222" spans="1:3" s="3" customFormat="1" ht="12.75">
      <c r="A222" s="44"/>
      <c r="B222" s="45"/>
      <c r="C222" s="44"/>
    </row>
    <row r="223" spans="1:3" s="3" customFormat="1" ht="12.75">
      <c r="A223" s="44"/>
      <c r="B223" s="45"/>
      <c r="C223" s="44"/>
    </row>
    <row r="224" spans="1:3" s="3" customFormat="1" ht="12.75">
      <c r="A224" s="44"/>
      <c r="B224" s="45"/>
      <c r="C224" s="44"/>
    </row>
    <row r="225" spans="1:3" s="3" customFormat="1" ht="12.75">
      <c r="A225" s="44"/>
      <c r="B225" s="45"/>
      <c r="C225" s="44"/>
    </row>
    <row r="226" spans="1:3" s="3" customFormat="1" ht="12.75">
      <c r="A226" s="44"/>
      <c r="B226" s="45"/>
      <c r="C226" s="44"/>
    </row>
    <row r="227" spans="1:3" s="3" customFormat="1" ht="12.75">
      <c r="A227" s="44"/>
      <c r="B227" s="45"/>
      <c r="C227" s="44"/>
    </row>
    <row r="228" spans="1:3" s="3" customFormat="1" ht="12.75">
      <c r="A228" s="44"/>
      <c r="B228" s="45"/>
      <c r="C228" s="44"/>
    </row>
    <row r="229" spans="1:3" s="3" customFormat="1" ht="12.75">
      <c r="A229" s="44"/>
      <c r="B229" s="45"/>
      <c r="C229" s="44"/>
    </row>
    <row r="230" spans="1:3" s="3" customFormat="1" ht="12.75">
      <c r="A230" s="44"/>
      <c r="B230" s="45"/>
      <c r="C230" s="44"/>
    </row>
    <row r="231" spans="1:3" s="3" customFormat="1" ht="12.75">
      <c r="A231" s="44"/>
      <c r="B231" s="45"/>
      <c r="C231" s="44"/>
    </row>
    <row r="232" spans="1:3" s="3" customFormat="1" ht="12.75">
      <c r="A232" s="44"/>
      <c r="B232" s="45"/>
      <c r="C232" s="44"/>
    </row>
    <row r="233" spans="1:3" s="3" customFormat="1" ht="12.75">
      <c r="A233" s="44"/>
      <c r="B233" s="45"/>
      <c r="C233" s="44"/>
    </row>
    <row r="234" spans="1:3" s="3" customFormat="1" ht="12.75">
      <c r="A234" s="44"/>
      <c r="B234" s="45"/>
      <c r="C234" s="44"/>
    </row>
    <row r="235" spans="1:3" s="3" customFormat="1" ht="12.75">
      <c r="A235" s="44"/>
      <c r="B235" s="45"/>
      <c r="C235" s="44"/>
    </row>
    <row r="236" spans="1:3" s="3" customFormat="1" ht="12.75">
      <c r="A236" s="44"/>
      <c r="B236" s="45"/>
      <c r="C236" s="44"/>
    </row>
    <row r="237" spans="1:3" s="3" customFormat="1" ht="12.75">
      <c r="A237" s="44"/>
      <c r="B237" s="45"/>
      <c r="C237" s="44"/>
    </row>
    <row r="238" spans="1:3" s="3" customFormat="1" ht="12.75">
      <c r="A238" s="44"/>
      <c r="B238" s="45"/>
      <c r="C238" s="44"/>
    </row>
    <row r="239" spans="1:3" s="3" customFormat="1" ht="12.75">
      <c r="A239" s="44"/>
      <c r="B239" s="45"/>
      <c r="C239" s="44"/>
    </row>
    <row r="240" spans="1:3" s="3" customFormat="1" ht="12.75">
      <c r="A240" s="44"/>
      <c r="B240" s="45"/>
      <c r="C240" s="44"/>
    </row>
    <row r="241" spans="1:3" s="3" customFormat="1" ht="12.75">
      <c r="A241" s="44"/>
      <c r="B241" s="45"/>
      <c r="C241" s="44"/>
    </row>
    <row r="242" spans="1:3" s="3" customFormat="1" ht="12.75">
      <c r="A242" s="44"/>
      <c r="B242" s="45"/>
      <c r="C242" s="44"/>
    </row>
    <row r="243" spans="1:3" s="3" customFormat="1" ht="12.75">
      <c r="A243" s="44"/>
      <c r="B243" s="45"/>
      <c r="C243" s="44"/>
    </row>
    <row r="244" spans="1:3" s="3" customFormat="1" ht="12.75">
      <c r="A244" s="44"/>
      <c r="B244" s="45"/>
      <c r="C244" s="44"/>
    </row>
    <row r="245" spans="1:3" s="3" customFormat="1" ht="12.75">
      <c r="A245" s="44"/>
      <c r="B245" s="45"/>
      <c r="C245" s="44"/>
    </row>
    <row r="246" spans="1:3" s="3" customFormat="1" ht="12.75">
      <c r="A246" s="44"/>
      <c r="B246" s="45"/>
      <c r="C246" s="44"/>
    </row>
    <row r="247" spans="1:3" s="3" customFormat="1" ht="12.75">
      <c r="A247" s="44"/>
      <c r="B247" s="45"/>
      <c r="C247" s="44"/>
    </row>
    <row r="248" spans="1:3" s="3" customFormat="1" ht="12.75">
      <c r="A248" s="44"/>
      <c r="B248" s="45"/>
      <c r="C248" s="44"/>
    </row>
    <row r="249" spans="1:3" s="3" customFormat="1" ht="12.75">
      <c r="A249" s="44"/>
      <c r="B249" s="45"/>
      <c r="C249" s="44"/>
    </row>
    <row r="250" spans="1:3" s="3" customFormat="1" ht="12.75">
      <c r="A250" s="44"/>
      <c r="B250" s="45"/>
      <c r="C250" s="44"/>
    </row>
    <row r="251" spans="1:3" s="3" customFormat="1" ht="12.75">
      <c r="A251" s="44"/>
      <c r="B251" s="45"/>
      <c r="C251" s="44"/>
    </row>
    <row r="252" spans="1:3" s="3" customFormat="1" ht="12.75">
      <c r="A252" s="44"/>
      <c r="B252" s="45"/>
      <c r="C252" s="44"/>
    </row>
    <row r="253" spans="1:3" s="3" customFormat="1" ht="12.75">
      <c r="A253" s="44"/>
      <c r="B253" s="45"/>
      <c r="C253" s="44"/>
    </row>
    <row r="254" spans="1:3" s="3" customFormat="1" ht="12.75">
      <c r="A254" s="44"/>
      <c r="B254" s="45"/>
      <c r="C254" s="44"/>
    </row>
    <row r="255" spans="1:3" s="3" customFormat="1" ht="12.75">
      <c r="A255" s="44"/>
      <c r="B255" s="45"/>
      <c r="C255" s="44"/>
    </row>
    <row r="256" spans="1:3" s="3" customFormat="1" ht="12.75">
      <c r="A256" s="44"/>
      <c r="B256" s="45"/>
      <c r="C256" s="44"/>
    </row>
    <row r="257" spans="1:3" s="3" customFormat="1" ht="12.75">
      <c r="A257" s="44"/>
      <c r="B257" s="45"/>
      <c r="C257" s="44"/>
    </row>
    <row r="258" spans="1:3" s="3" customFormat="1" ht="12.75">
      <c r="A258" s="44"/>
      <c r="B258" s="45"/>
      <c r="C258" s="44"/>
    </row>
    <row r="259" spans="1:3" s="3" customFormat="1" ht="12.75">
      <c r="A259" s="44"/>
      <c r="B259" s="45"/>
      <c r="C259" s="44"/>
    </row>
    <row r="260" spans="1:3" s="3" customFormat="1" ht="12.75">
      <c r="A260" s="44"/>
      <c r="B260" s="45"/>
      <c r="C260" s="44"/>
    </row>
    <row r="261" spans="1:3" s="3" customFormat="1" ht="12.75">
      <c r="A261" s="44"/>
      <c r="B261" s="45"/>
      <c r="C261" s="44"/>
    </row>
  </sheetData>
  <sheetProtection/>
  <mergeCells count="13">
    <mergeCell ref="A46:B46"/>
    <mergeCell ref="C79:C80"/>
    <mergeCell ref="A89:B89"/>
    <mergeCell ref="A2:C3"/>
    <mergeCell ref="A79:A80"/>
    <mergeCell ref="A82:A83"/>
    <mergeCell ref="A84:A87"/>
    <mergeCell ref="A52:B52"/>
    <mergeCell ref="A71:B71"/>
    <mergeCell ref="B79:B80"/>
    <mergeCell ref="A19:B19"/>
    <mergeCell ref="A7:B7"/>
    <mergeCell ref="A26:B26"/>
  </mergeCells>
  <printOptions horizontalCentered="1"/>
  <pageMargins left="1.3779527559055118" right="0.3937007874015748" top="0.3937007874015748" bottom="0.3937007874015748" header="0.5118110236220472" footer="0.5118110236220472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</dc:creator>
  <cp:keywords/>
  <dc:description/>
  <cp:lastModifiedBy>pazuhina</cp:lastModifiedBy>
  <cp:lastPrinted>2011-01-25T06:36:28Z</cp:lastPrinted>
  <dcterms:created xsi:type="dcterms:W3CDTF">2007-10-12T09:12:08Z</dcterms:created>
  <dcterms:modified xsi:type="dcterms:W3CDTF">2011-04-26T11:19:18Z</dcterms:modified>
  <cp:category/>
  <cp:version/>
  <cp:contentType/>
  <cp:contentStatus/>
</cp:coreProperties>
</file>