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 2012-13 окон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<sst xmlns="http://schemas.openxmlformats.org/spreadsheetml/2006/main" count="113" uniqueCount="113">
  <si>
    <t>Наименование показателя</t>
  </si>
  <si>
    <t>0105</t>
  </si>
  <si>
    <t xml:space="preserve">Общегосударственные вопросы </t>
  </si>
  <si>
    <t xml:space="preserve">Резервные фонды </t>
  </si>
  <si>
    <t xml:space="preserve">Другие общегосударственные вопросы </t>
  </si>
  <si>
    <t xml:space="preserve">Национальная  экономика </t>
  </si>
  <si>
    <t xml:space="preserve">Сельское хозяйство и рыболовство </t>
  </si>
  <si>
    <t xml:space="preserve">Транспорт                                                             </t>
  </si>
  <si>
    <t xml:space="preserve">Другие вопросы в области национальной экономики </t>
  </si>
  <si>
    <t xml:space="preserve">Жилищно-коммунальное хозяйство </t>
  </si>
  <si>
    <t xml:space="preserve">Культура  </t>
  </si>
  <si>
    <t xml:space="preserve">Периодическая печать и издательства </t>
  </si>
  <si>
    <t xml:space="preserve">Физическая культура и спорт </t>
  </si>
  <si>
    <t xml:space="preserve">Социальная политика </t>
  </si>
  <si>
    <t xml:space="preserve">Социальное обеспечение населения </t>
  </si>
  <si>
    <t xml:space="preserve">Образование </t>
  </si>
  <si>
    <t xml:space="preserve">Общее образование 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</si>
  <si>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</si>
  <si>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</si>
  <si>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Охрана семьи и детства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</si>
  <si>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</si>
  <si>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Коммунальное хозяйство </t>
  </si>
  <si>
    <t xml:space="preserve">Пенсионное обеспечение </t>
  </si>
  <si>
    <t xml:space="preserve">Социальное обслуживание населения </t>
  </si>
  <si>
    <t xml:space="preserve">Национальная безопасность и правоохранительная деятельность </t>
  </si>
  <si>
    <t>1002</t>
  </si>
  <si>
    <t>1100</t>
  </si>
  <si>
    <t>0100</t>
  </si>
  <si>
    <t>0104</t>
  </si>
  <si>
    <t>0300</t>
  </si>
  <si>
    <t>0400</t>
  </si>
  <si>
    <t>0405</t>
  </si>
  <si>
    <t>0408</t>
  </si>
  <si>
    <t>0412</t>
  </si>
  <si>
    <t>0500</t>
  </si>
  <si>
    <t>0502</t>
  </si>
  <si>
    <t>0800</t>
  </si>
  <si>
    <t>0804</t>
  </si>
  <si>
    <t>0801</t>
  </si>
  <si>
    <t>0900</t>
  </si>
  <si>
    <t>1000</t>
  </si>
  <si>
    <t>1003</t>
  </si>
  <si>
    <t>0700</t>
  </si>
  <si>
    <t>0701</t>
  </si>
  <si>
    <t>0702</t>
  </si>
  <si>
    <t>0707</t>
  </si>
  <si>
    <t>0709</t>
  </si>
  <si>
    <t>1004</t>
  </si>
  <si>
    <t>0106</t>
  </si>
  <si>
    <t>1001</t>
  </si>
  <si>
    <t>1006</t>
  </si>
  <si>
    <t xml:space="preserve">Другие вопросы в области социальной политики </t>
  </si>
  <si>
    <t>0501</t>
  </si>
  <si>
    <t xml:space="preserve">ИТОГО </t>
  </si>
  <si>
    <t>Расходы за счет средств от предпринимательской и иной приносящей доход деятельности</t>
  </si>
  <si>
    <t>ВСЕГО</t>
  </si>
  <si>
    <t>Жилищное хозяйство</t>
  </si>
  <si>
    <t>к Решению Собрания Представителей</t>
  </si>
  <si>
    <t>Профицит/дефицит</t>
  </si>
  <si>
    <t>0111</t>
  </si>
  <si>
    <t>Обслуживание государственного и муниципального долга</t>
  </si>
  <si>
    <t>0503</t>
  </si>
  <si>
    <t>Благоустройство</t>
  </si>
  <si>
    <t>0902</t>
  </si>
  <si>
    <t>Скорая медицинская помощь</t>
  </si>
  <si>
    <t>0904</t>
  </si>
  <si>
    <t>Амбулаторная помощь</t>
  </si>
  <si>
    <t>0102</t>
  </si>
  <si>
    <t>Собств 2012</t>
  </si>
  <si>
    <t>Областн 2012</t>
  </si>
  <si>
    <t>Собств 2013</t>
  </si>
  <si>
    <t xml:space="preserve">Областн 2013 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</si>
  <si>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</si>
  <si>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</si>
  <si>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</si>
  <si>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</si>
  <si>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</si>
  <si>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</si>
  <si>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характера,гражданская оборона</t>
  </si>
  <si>
    <t>0402</t>
  </si>
  <si>
    <t>Топливно-энергетический комплекс</t>
  </si>
  <si>
    <t>0600</t>
  </si>
  <si>
    <t>Охрана окружающей среды</t>
  </si>
  <si>
    <t>0605</t>
  </si>
  <si>
    <t>Другие вопросы в области охраны окружающей среды</t>
  </si>
  <si>
    <t xml:space="preserve"> Дошкольные учреждения </t>
  </si>
  <si>
    <t xml:space="preserve">Культура, кинематография  </t>
  </si>
  <si>
    <t xml:space="preserve">Другие вопросы в области культуры, кинематографии </t>
  </si>
  <si>
    <t xml:space="preserve">Здравоохранение </t>
  </si>
  <si>
    <t>0909</t>
  </si>
  <si>
    <t>Другие вопросы в области  здравоохранения</t>
  </si>
  <si>
    <t>1200</t>
  </si>
  <si>
    <t xml:space="preserve">Средства массовой информации </t>
  </si>
  <si>
    <t>1202</t>
  </si>
  <si>
    <t>1300</t>
  </si>
  <si>
    <t>1301</t>
  </si>
  <si>
    <t>Обслуживание внутреннего государственного и муниципального долга</t>
  </si>
  <si>
    <t>1400</t>
  </si>
  <si>
    <t>Межбюджетные трансферты бюджетам субъектов РФ и муниципальных образований общего характера</t>
  </si>
  <si>
    <t>1401</t>
  </si>
  <si>
    <t xml:space="preserve">Дотации на выравнивание бюджетной обеспеченности   субъектов Российской Федерации и муниципальных образований </t>
  </si>
  <si>
    <t>1402</t>
  </si>
  <si>
    <t>Иные дотации</t>
  </si>
  <si>
    <t>Судебная система</t>
  </si>
  <si>
    <t xml:space="preserve">  2012 год  (руб.)</t>
  </si>
  <si>
    <t>2013 год  (руб.)</t>
  </si>
  <si>
    <t>Приложение  5__</t>
  </si>
  <si>
    <t>1102</t>
  </si>
  <si>
    <t>Массовый спорт</t>
  </si>
  <si>
    <t xml:space="preserve">от  27.12.2010                                 № 71  </t>
  </si>
  <si>
    <t>Функционирование  высшего должностного лица  субъекта РФ  и муниципального образования</t>
  </si>
  <si>
    <t xml:space="preserve">Функционирование Правительства РФ, высших исполнительных органов государственной власти субъектов Р Ф,местных администраций  </t>
  </si>
  <si>
    <t xml:space="preserve">Расходы бюджета Любимского муниципального района на 2012- 2013 годы по разделам и подразделам классификации расходов бюджетов РФ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</si>
</sst>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top" wrapText="1" readingOrder="1"/>
    </xf>
    <xf numFmtId="0" fontId="5" fillId="0" borderId="1" xfId="0" applyFont="1" applyFill="1" applyBorder="1" applyAlignment="1">
      <alignment vertical="top" wrapText="1" readingOrder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vertical="top" wrapText="1" readingOrder="1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9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93;&#1086;&#1076;&#109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-2013 уточ."/>
      <sheetName val="2011 год уточ."/>
    </sheetNames>
    <sheetDataSet>
      <sheetData sheetId="0">
        <row r="92">
          <cell r="D92">
            <v>357971400</v>
          </cell>
          <cell r="E92">
            <v>350171928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31">
      <selection activeCell="J4" sqref="J4"/>
    </sheetView>
  </sheetViews>
  <sheetFormatPr defaultColWidth="9.00390625" defaultRowHeight="12.75"/>
  <cols>
    <col min="1" max="1" width="5.25390625" style="0" customWidth="1"/>
    <col min="2" max="2" width="50.875" style="0" customWidth="1"/>
    <col min="3" max="3" width="11.00390625" style="0" hidden="1" customWidth="1"/>
    <col min="4" max="4" width="0.12890625" style="0" hidden="1" customWidth="1"/>
    <col min="5" max="5" width="10.00390625" style="0" hidden="1" customWidth="1"/>
    <col min="6" max="6" width="0.2421875" style="0" customWidth="1"/>
    <col min="7" max="7" width="12.125" style="0" customWidth="1"/>
    <col min="8" max="8" width="10.00390625" style="0" customWidth="1"/>
  </cols>
  <sheetData>
    <row r="1" spans="1:8" s="18" customFormat="1" ht="14.25" customHeight="1">
      <c r="A1" s="19"/>
      <c r="B1" s="30" t="s">
        <v>106</v>
      </c>
      <c r="C1" s="30"/>
      <c r="D1" s="30"/>
      <c r="E1" s="30"/>
      <c r="F1" s="30"/>
      <c r="G1" s="30"/>
      <c r="H1" s="30"/>
    </row>
    <row r="2" spans="1:8" s="18" customFormat="1" ht="12.75" customHeight="1">
      <c r="A2" s="19"/>
      <c r="B2" s="30" t="s">
        <v>57</v>
      </c>
      <c r="C2" s="30"/>
      <c r="D2" s="30"/>
      <c r="E2" s="30"/>
      <c r="F2" s="30"/>
      <c r="G2" s="30"/>
      <c r="H2" s="30"/>
    </row>
    <row r="3" spans="1:8" s="18" customFormat="1" ht="12.75" customHeight="1">
      <c r="A3" s="19"/>
      <c r="B3" s="30" t="s">
        <v>109</v>
      </c>
      <c r="C3" s="30"/>
      <c r="D3" s="30"/>
      <c r="E3" s="30"/>
      <c r="F3" s="30"/>
      <c r="G3" s="30"/>
      <c r="H3" s="30"/>
    </row>
    <row r="4" spans="1:8" ht="28.5" customHeight="1">
      <c r="A4" s="31" t="s">
        <v>112</v>
      </c>
      <c r="B4" s="31"/>
      <c r="C4" s="31"/>
      <c r="D4" s="31"/>
      <c r="E4" s="31"/>
      <c r="F4" s="31"/>
      <c r="G4" s="31"/>
      <c r="H4" s="31"/>
    </row>
    <row r="5" spans="1:8" ht="9" customHeight="1">
      <c r="A5" s="27"/>
      <c r="B5" s="29" t="s">
        <v>0</v>
      </c>
      <c r="C5" s="28" t="s">
        <v>68</v>
      </c>
      <c r="D5" s="28" t="s">
        <v>69</v>
      </c>
      <c r="E5" s="28" t="s">
        <v>70</v>
      </c>
      <c r="F5" s="28" t="s">
        <v>71</v>
      </c>
      <c r="G5" s="32" t="s">
        <v>104</v>
      </c>
      <c r="H5" s="32" t="s">
        <v>105</v>
      </c>
    </row>
    <row r="6" spans="1:8" ht="6" customHeight="1">
      <c r="A6" s="27"/>
      <c r="B6" s="29"/>
      <c r="C6" s="28"/>
      <c r="D6" s="28"/>
      <c r="E6" s="28"/>
      <c r="F6" s="28"/>
      <c r="G6" s="33"/>
      <c r="H6" s="33"/>
    </row>
    <row r="7" spans="1:8" ht="8.25" customHeight="1">
      <c r="A7" s="27"/>
      <c r="B7" s="29"/>
      <c r="C7" s="28"/>
      <c r="D7" s="28"/>
      <c r="E7" s="28"/>
      <c r="F7" s="28"/>
      <c r="G7" s="33"/>
      <c r="H7" s="33"/>
    </row>
    <row r="8" spans="1:8" ht="6" customHeight="1">
      <c r="A8" s="27"/>
      <c r="B8" s="29"/>
      <c r="C8" s="28"/>
      <c r="D8" s="28"/>
      <c r="E8" s="28"/>
      <c r="F8" s="28"/>
      <c r="G8" s="34"/>
      <c r="H8" s="34"/>
    </row>
    <row r="9" spans="1:8" ht="12.75" customHeight="1" hidden="1">
      <c r="A9" s="27"/>
      <c r="B9" s="29"/>
      <c r="C9" s="6"/>
      <c r="D9" s="6"/>
      <c r="E9" s="6"/>
      <c r="F9" s="6"/>
      <c r="G9" s="6"/>
      <c r="H9" s="6"/>
    </row>
    <row r="10" spans="1:8" ht="12.75" customHeight="1">
      <c r="A10" s="1" t="s">
        <v>27</v>
      </c>
      <c r="B10" s="13" t="s">
        <v>2</v>
      </c>
      <c r="C10" s="2">
        <f>C11+C12+C14+C15+C16+C13</f>
        <v>25112000</v>
      </c>
      <c r="D10" s="2">
        <f>D11+D12+D14+D15+D16+D13</f>
        <v>1704252</v>
      </c>
      <c r="E10" s="2">
        <f>E11+E12+E14+E15+E16+E13</f>
        <v>25528000</v>
      </c>
      <c r="F10" s="2">
        <f>F11+F12+F14+F15+F16+F13</f>
        <v>1698000</v>
      </c>
      <c r="G10" s="5">
        <f>C10+D10</f>
        <v>26816252</v>
      </c>
      <c r="H10" s="5">
        <f aca="true" t="shared" si="0" ref="H10:H61">E10+F10</f>
        <v>27226000</v>
      </c>
    </row>
    <row r="11" spans="1:8" ht="26.25" customHeight="1">
      <c r="A11" s="3" t="s">
        <v>67</v>
      </c>
      <c r="B11" s="8" t="s">
        <v>110</v>
      </c>
      <c r="C11" s="6">
        <v>1170000</v>
      </c>
      <c r="D11" s="6"/>
      <c r="E11" s="6">
        <v>1170000</v>
      </c>
      <c r="F11" s="6"/>
      <c r="G11" s="10">
        <f>C11+D11</f>
        <v>1170000</v>
      </c>
      <c r="H11" s="10">
        <f t="shared" si="0"/>
        <v>1170000</v>
      </c>
    </row>
    <row r="12" spans="1:8" ht="24" customHeight="1">
      <c r="A12" s="3" t="s">
        <v>28</v>
      </c>
      <c r="B12" s="8" t="s">
        <v>111</v>
      </c>
      <c r="C12" s="6">
        <v>16212000</v>
      </c>
      <c r="D12" s="6">
        <v>488000</v>
      </c>
      <c r="E12" s="6">
        <v>16512000</v>
      </c>
      <c r="F12" s="6">
        <v>488000</v>
      </c>
      <c r="G12" s="10">
        <f aca="true" t="shared" si="1" ref="G12:G61">C12+D12</f>
        <v>16700000</v>
      </c>
      <c r="H12" s="10">
        <f t="shared" si="0"/>
        <v>17000000</v>
      </c>
    </row>
    <row r="13" spans="1:8" ht="12" customHeight="1">
      <c r="A13" s="3" t="s">
        <v>1</v>
      </c>
      <c r="B13" s="8" t="s">
        <v>103</v>
      </c>
      <c r="C13" s="6"/>
      <c r="D13" s="6">
        <v>6252</v>
      </c>
      <c r="E13" s="6"/>
      <c r="F13" s="6"/>
      <c r="G13" s="10">
        <f t="shared" si="1"/>
        <v>6252</v>
      </c>
      <c r="H13" s="10">
        <f t="shared" si="0"/>
        <v>0</v>
      </c>
    </row>
    <row r="14" spans="1:8" ht="25.5" customHeight="1">
      <c r="A14" s="3" t="s">
        <v>48</v>
      </c>
      <c r="B14" s="8" t="s">
        <v>20</v>
      </c>
      <c r="C14" s="6">
        <v>5696000</v>
      </c>
      <c r="D14" s="6"/>
      <c r="E14" s="6">
        <v>5806000</v>
      </c>
      <c r="F14" s="6"/>
      <c r="G14" s="10">
        <f t="shared" si="1"/>
        <v>5696000</v>
      </c>
      <c r="H14" s="10">
        <f t="shared" si="0"/>
        <v>5806000</v>
      </c>
    </row>
    <row r="15" spans="1:8" ht="12.75" customHeight="1">
      <c r="A15" s="3" t="s">
        <v>59</v>
      </c>
      <c r="B15" s="8" t="s">
        <v>3</v>
      </c>
      <c r="C15" s="6">
        <v>1184000</v>
      </c>
      <c r="D15" s="6"/>
      <c r="E15" s="6">
        <v>1190000</v>
      </c>
      <c r="F15" s="6"/>
      <c r="G15" s="10">
        <f t="shared" si="1"/>
        <v>1184000</v>
      </c>
      <c r="H15" s="10">
        <f t="shared" si="0"/>
        <v>1190000</v>
      </c>
    </row>
    <row r="16" spans="1:8" ht="12" customHeight="1">
      <c r="A16" s="3" t="s">
        <v>72</v>
      </c>
      <c r="B16" s="8" t="s">
        <v>4</v>
      </c>
      <c r="C16" s="6">
        <v>850000</v>
      </c>
      <c r="D16" s="6">
        <v>1210000</v>
      </c>
      <c r="E16" s="6">
        <v>850000</v>
      </c>
      <c r="F16" s="6">
        <v>1210000</v>
      </c>
      <c r="G16" s="10">
        <f t="shared" si="1"/>
        <v>2060000</v>
      </c>
      <c r="H16" s="10">
        <f t="shared" si="0"/>
        <v>2060000</v>
      </c>
    </row>
    <row r="17" spans="1:8" s="16" customFormat="1" ht="12.75" customHeight="1">
      <c r="A17" s="1" t="s">
        <v>73</v>
      </c>
      <c r="B17" s="13" t="s">
        <v>74</v>
      </c>
      <c r="C17" s="5">
        <f>C18</f>
        <v>0</v>
      </c>
      <c r="D17" s="5">
        <f>D18</f>
        <v>254200</v>
      </c>
      <c r="E17" s="5">
        <f>E18</f>
        <v>0</v>
      </c>
      <c r="F17" s="5">
        <f>F18</f>
        <v>254200</v>
      </c>
      <c r="G17" s="5">
        <f t="shared" si="1"/>
        <v>254200</v>
      </c>
      <c r="H17" s="5">
        <f t="shared" si="0"/>
        <v>254200</v>
      </c>
    </row>
    <row r="18" spans="1:8" ht="12.75" customHeight="1">
      <c r="A18" s="3" t="s">
        <v>75</v>
      </c>
      <c r="B18" s="8" t="s">
        <v>76</v>
      </c>
      <c r="C18" s="6"/>
      <c r="D18" s="6">
        <v>254200</v>
      </c>
      <c r="E18" s="6"/>
      <c r="F18" s="6">
        <v>254200</v>
      </c>
      <c r="G18" s="10">
        <f t="shared" si="1"/>
        <v>254200</v>
      </c>
      <c r="H18" s="10">
        <f t="shared" si="0"/>
        <v>254200</v>
      </c>
    </row>
    <row r="19" spans="1:8" ht="12" customHeight="1">
      <c r="A19" s="1" t="s">
        <v>29</v>
      </c>
      <c r="B19" s="13" t="s">
        <v>24</v>
      </c>
      <c r="C19" s="2">
        <f>C20</f>
        <v>200000</v>
      </c>
      <c r="D19" s="2">
        <f>D20</f>
        <v>0</v>
      </c>
      <c r="E19" s="2">
        <f>E20</f>
        <v>200000</v>
      </c>
      <c r="F19" s="2">
        <f>F20</f>
        <v>0</v>
      </c>
      <c r="G19" s="5">
        <f t="shared" si="1"/>
        <v>200000</v>
      </c>
      <c r="H19" s="5">
        <f t="shared" si="0"/>
        <v>200000</v>
      </c>
    </row>
    <row r="20" spans="1:8" ht="24" customHeight="1">
      <c r="A20" s="3" t="s">
        <v>77</v>
      </c>
      <c r="B20" s="8" t="s">
        <v>78</v>
      </c>
      <c r="C20" s="6">
        <v>200000</v>
      </c>
      <c r="D20" s="6"/>
      <c r="E20" s="6">
        <v>200000</v>
      </c>
      <c r="F20" s="6"/>
      <c r="G20" s="10">
        <f t="shared" si="1"/>
        <v>200000</v>
      </c>
      <c r="H20" s="10">
        <f t="shared" si="0"/>
        <v>200000</v>
      </c>
    </row>
    <row r="21" spans="1:8" ht="12.75" customHeight="1">
      <c r="A21" s="1" t="s">
        <v>30</v>
      </c>
      <c r="B21" s="13" t="s">
        <v>5</v>
      </c>
      <c r="C21" s="5">
        <f>C23+C24+C25+C22</f>
        <v>1605000</v>
      </c>
      <c r="D21" s="5">
        <f>D23+D24+D25+D22</f>
        <v>80000</v>
      </c>
      <c r="E21" s="5">
        <f>E23+E24+E25+E22</f>
        <v>1580000</v>
      </c>
      <c r="F21" s="5">
        <f>F23+F24+F25+F22</f>
        <v>0</v>
      </c>
      <c r="G21" s="5">
        <f t="shared" si="1"/>
        <v>1685000</v>
      </c>
      <c r="H21" s="5">
        <f t="shared" si="0"/>
        <v>1580000</v>
      </c>
    </row>
    <row r="22" spans="1:8" s="17" customFormat="1" ht="12.75" customHeight="1">
      <c r="A22" s="3" t="s">
        <v>79</v>
      </c>
      <c r="B22" s="8" t="s">
        <v>80</v>
      </c>
      <c r="C22" s="20">
        <v>70000</v>
      </c>
      <c r="D22" s="20"/>
      <c r="E22" s="20">
        <v>80000</v>
      </c>
      <c r="F22" s="20"/>
      <c r="G22" s="10">
        <f t="shared" si="1"/>
        <v>70000</v>
      </c>
      <c r="H22" s="10">
        <f t="shared" si="0"/>
        <v>80000</v>
      </c>
    </row>
    <row r="23" spans="1:8" ht="11.25" customHeight="1">
      <c r="A23" s="3" t="s">
        <v>31</v>
      </c>
      <c r="B23" s="8" t="s">
        <v>6</v>
      </c>
      <c r="C23" s="6">
        <v>200000</v>
      </c>
      <c r="D23" s="6"/>
      <c r="E23" s="6">
        <v>300000</v>
      </c>
      <c r="F23" s="6"/>
      <c r="G23" s="10">
        <f t="shared" si="1"/>
        <v>200000</v>
      </c>
      <c r="H23" s="10">
        <f t="shared" si="0"/>
        <v>300000</v>
      </c>
    </row>
    <row r="24" spans="1:8" ht="11.25" customHeight="1">
      <c r="A24" s="3" t="s">
        <v>32</v>
      </c>
      <c r="B24" s="8" t="s">
        <v>7</v>
      </c>
      <c r="C24" s="6">
        <v>1200000</v>
      </c>
      <c r="D24" s="6"/>
      <c r="E24" s="6">
        <v>1200000</v>
      </c>
      <c r="F24" s="6"/>
      <c r="G24" s="10">
        <f t="shared" si="1"/>
        <v>1200000</v>
      </c>
      <c r="H24" s="10">
        <f t="shared" si="0"/>
        <v>1200000</v>
      </c>
    </row>
    <row r="25" spans="1:8" ht="12.75" customHeight="1">
      <c r="A25" s="3" t="s">
        <v>33</v>
      </c>
      <c r="B25" s="8" t="s">
        <v>8</v>
      </c>
      <c r="C25" s="6">
        <v>135000</v>
      </c>
      <c r="D25" s="6">
        <v>80000</v>
      </c>
      <c r="E25" s="6"/>
      <c r="F25" s="6"/>
      <c r="G25" s="10">
        <f t="shared" si="1"/>
        <v>215000</v>
      </c>
      <c r="H25" s="10">
        <f t="shared" si="0"/>
        <v>0</v>
      </c>
    </row>
    <row r="26" spans="1:8" ht="12.75" customHeight="1">
      <c r="A26" s="1" t="s">
        <v>34</v>
      </c>
      <c r="B26" s="13" t="s">
        <v>9</v>
      </c>
      <c r="C26" s="5">
        <f>C27+C28+C29</f>
        <v>22724000</v>
      </c>
      <c r="D26" s="5">
        <f>D27+D28+D29</f>
        <v>19210000</v>
      </c>
      <c r="E26" s="5">
        <f>E27+E28+E29</f>
        <v>22598000</v>
      </c>
      <c r="F26" s="5">
        <f>F27+F28+F29</f>
        <v>10710000</v>
      </c>
      <c r="G26" s="5">
        <f t="shared" si="1"/>
        <v>41934000</v>
      </c>
      <c r="H26" s="5">
        <f t="shared" si="0"/>
        <v>33308000</v>
      </c>
    </row>
    <row r="27" spans="1:8" ht="10.5" customHeight="1">
      <c r="A27" s="3" t="s">
        <v>52</v>
      </c>
      <c r="B27" s="8" t="s">
        <v>56</v>
      </c>
      <c r="C27" s="6">
        <v>100000</v>
      </c>
      <c r="D27" s="6"/>
      <c r="E27" s="6">
        <v>100000</v>
      </c>
      <c r="F27" s="6"/>
      <c r="G27" s="10">
        <f t="shared" si="1"/>
        <v>100000</v>
      </c>
      <c r="H27" s="10">
        <f t="shared" si="0"/>
        <v>100000</v>
      </c>
    </row>
    <row r="28" spans="1:8" ht="11.25" customHeight="1">
      <c r="A28" s="3" t="s">
        <v>35</v>
      </c>
      <c r="B28" s="8" t="s">
        <v>21</v>
      </c>
      <c r="C28" s="6">
        <v>22004000</v>
      </c>
      <c r="D28" s="6">
        <v>13620000</v>
      </c>
      <c r="E28" s="6">
        <v>21848000</v>
      </c>
      <c r="F28" s="6">
        <v>5120000</v>
      </c>
      <c r="G28" s="10">
        <f t="shared" si="1"/>
        <v>35624000</v>
      </c>
      <c r="H28" s="10">
        <f t="shared" si="0"/>
        <v>26968000</v>
      </c>
    </row>
    <row r="29" spans="1:8" ht="12.75" customHeight="1">
      <c r="A29" s="3" t="s">
        <v>61</v>
      </c>
      <c r="B29" s="8" t="s">
        <v>62</v>
      </c>
      <c r="C29" s="6">
        <v>620000</v>
      </c>
      <c r="D29" s="6">
        <v>5590000</v>
      </c>
      <c r="E29" s="6">
        <v>650000</v>
      </c>
      <c r="F29" s="6">
        <v>5590000</v>
      </c>
      <c r="G29" s="10">
        <f t="shared" si="1"/>
        <v>6210000</v>
      </c>
      <c r="H29" s="10">
        <f t="shared" si="0"/>
        <v>6240000</v>
      </c>
    </row>
    <row r="30" spans="1:8" s="16" customFormat="1" ht="12.75" customHeight="1">
      <c r="A30" s="1" t="s">
        <v>81</v>
      </c>
      <c r="B30" s="13" t="s">
        <v>82</v>
      </c>
      <c r="C30" s="2">
        <f>C31</f>
        <v>100000</v>
      </c>
      <c r="D30" s="2">
        <f>D31</f>
        <v>0</v>
      </c>
      <c r="E30" s="2">
        <f>E31</f>
        <v>0</v>
      </c>
      <c r="F30" s="2">
        <f>F31</f>
        <v>0</v>
      </c>
      <c r="G30" s="5">
        <f t="shared" si="1"/>
        <v>100000</v>
      </c>
      <c r="H30" s="5">
        <f t="shared" si="0"/>
        <v>0</v>
      </c>
    </row>
    <row r="31" spans="1:8" ht="12.75" customHeight="1">
      <c r="A31" s="3" t="s">
        <v>83</v>
      </c>
      <c r="B31" s="8" t="s">
        <v>84</v>
      </c>
      <c r="C31" s="6">
        <v>100000</v>
      </c>
      <c r="D31" s="6"/>
      <c r="E31" s="6"/>
      <c r="F31" s="6"/>
      <c r="G31" s="10">
        <f t="shared" si="1"/>
        <v>100000</v>
      </c>
      <c r="H31" s="10">
        <f t="shared" si="0"/>
        <v>0</v>
      </c>
    </row>
    <row r="32" spans="1:8" ht="12.75" customHeight="1">
      <c r="A32" s="1" t="s">
        <v>42</v>
      </c>
      <c r="B32" s="13" t="s">
        <v>15</v>
      </c>
      <c r="C32" s="7">
        <f>C33+C34+C35+C36</f>
        <v>66046000</v>
      </c>
      <c r="D32" s="7">
        <f>D33+D34+D35+D36</f>
        <v>72197800</v>
      </c>
      <c r="E32" s="7">
        <f>E33+E34+E35+E36</f>
        <v>68057000</v>
      </c>
      <c r="F32" s="7">
        <f>F33+F34+F35+F36</f>
        <v>69562800</v>
      </c>
      <c r="G32" s="5">
        <f t="shared" si="1"/>
        <v>138243800</v>
      </c>
      <c r="H32" s="5">
        <f t="shared" si="0"/>
        <v>137619800</v>
      </c>
    </row>
    <row r="33" spans="1:8" ht="12.75" customHeight="1">
      <c r="A33" s="3" t="s">
        <v>43</v>
      </c>
      <c r="B33" s="8" t="s">
        <v>85</v>
      </c>
      <c r="C33" s="6">
        <v>28119000</v>
      </c>
      <c r="D33" s="6">
        <v>3062000</v>
      </c>
      <c r="E33" s="6">
        <v>28800000</v>
      </c>
      <c r="F33" s="6">
        <v>1075000</v>
      </c>
      <c r="G33" s="10">
        <f t="shared" si="1"/>
        <v>31181000</v>
      </c>
      <c r="H33" s="10">
        <f t="shared" si="0"/>
        <v>29875000</v>
      </c>
    </row>
    <row r="34" spans="1:8" ht="12.75" customHeight="1">
      <c r="A34" s="3" t="s">
        <v>44</v>
      </c>
      <c r="B34" s="8" t="s">
        <v>16</v>
      </c>
      <c r="C34" s="6">
        <v>29768000</v>
      </c>
      <c r="D34" s="6">
        <v>64803000</v>
      </c>
      <c r="E34" s="6">
        <v>30969000</v>
      </c>
      <c r="F34" s="6">
        <v>64100000</v>
      </c>
      <c r="G34" s="10">
        <f t="shared" si="1"/>
        <v>94571000</v>
      </c>
      <c r="H34" s="10">
        <f t="shared" si="0"/>
        <v>95069000</v>
      </c>
    </row>
    <row r="35" spans="1:8" ht="12.75" customHeight="1">
      <c r="A35" s="3" t="s">
        <v>45</v>
      </c>
      <c r="B35" s="8" t="s">
        <v>17</v>
      </c>
      <c r="C35" s="6">
        <v>826000</v>
      </c>
      <c r="D35" s="6">
        <v>3968800</v>
      </c>
      <c r="E35" s="6">
        <v>860000</v>
      </c>
      <c r="F35" s="6">
        <v>4023800</v>
      </c>
      <c r="G35" s="10">
        <f t="shared" si="1"/>
        <v>4794800</v>
      </c>
      <c r="H35" s="10">
        <f t="shared" si="0"/>
        <v>4883800</v>
      </c>
    </row>
    <row r="36" spans="1:8" ht="12.75" customHeight="1">
      <c r="A36" s="3" t="s">
        <v>46</v>
      </c>
      <c r="B36" s="8" t="s">
        <v>18</v>
      </c>
      <c r="C36" s="6">
        <v>7333000</v>
      </c>
      <c r="D36" s="6">
        <v>364000</v>
      </c>
      <c r="E36" s="6">
        <v>7428000</v>
      </c>
      <c r="F36" s="6">
        <v>364000</v>
      </c>
      <c r="G36" s="10">
        <f t="shared" si="1"/>
        <v>7697000</v>
      </c>
      <c r="H36" s="10">
        <f t="shared" si="0"/>
        <v>7792000</v>
      </c>
    </row>
    <row r="37" spans="1:8" ht="12.75" customHeight="1">
      <c r="A37" s="1" t="s">
        <v>36</v>
      </c>
      <c r="B37" s="13" t="s">
        <v>86</v>
      </c>
      <c r="C37" s="5">
        <f>C38+C39</f>
        <v>26325300</v>
      </c>
      <c r="D37" s="5">
        <f>D38+D39</f>
        <v>30000</v>
      </c>
      <c r="E37" s="5">
        <f>E38+E39</f>
        <v>26844300</v>
      </c>
      <c r="F37" s="5">
        <f>F38+F39</f>
        <v>30000</v>
      </c>
      <c r="G37" s="5">
        <f t="shared" si="1"/>
        <v>26355300</v>
      </c>
      <c r="H37" s="5">
        <f t="shared" si="0"/>
        <v>26874300</v>
      </c>
    </row>
    <row r="38" spans="1:8" ht="12.75" customHeight="1">
      <c r="A38" s="3" t="s">
        <v>38</v>
      </c>
      <c r="B38" s="8" t="s">
        <v>10</v>
      </c>
      <c r="C38" s="6">
        <v>22706300</v>
      </c>
      <c r="D38" s="6">
        <v>30000</v>
      </c>
      <c r="E38" s="6">
        <v>23158300</v>
      </c>
      <c r="F38" s="6">
        <v>30000</v>
      </c>
      <c r="G38" s="10">
        <f t="shared" si="1"/>
        <v>22736300</v>
      </c>
      <c r="H38" s="10">
        <f t="shared" si="0"/>
        <v>23188300</v>
      </c>
    </row>
    <row r="39" spans="1:8" ht="12" customHeight="1">
      <c r="A39" s="3" t="s">
        <v>37</v>
      </c>
      <c r="B39" s="8" t="s">
        <v>87</v>
      </c>
      <c r="C39" s="6">
        <v>3619000</v>
      </c>
      <c r="D39" s="6"/>
      <c r="E39" s="6">
        <v>3686000</v>
      </c>
      <c r="F39" s="6"/>
      <c r="G39" s="10">
        <f t="shared" si="1"/>
        <v>3619000</v>
      </c>
      <c r="H39" s="10">
        <f t="shared" si="0"/>
        <v>3686000</v>
      </c>
    </row>
    <row r="40" spans="1:8" ht="12.75" customHeight="1">
      <c r="A40" s="1" t="s">
        <v>39</v>
      </c>
      <c r="B40" s="13" t="s">
        <v>88</v>
      </c>
      <c r="C40" s="5">
        <f>C41+C42+C43</f>
        <v>19293000</v>
      </c>
      <c r="D40" s="5">
        <f>D41+D42+D43</f>
        <v>1531000</v>
      </c>
      <c r="E40" s="5">
        <f>E41+E42+E43</f>
        <v>19593000</v>
      </c>
      <c r="F40" s="5">
        <f>F41+F42+F43</f>
        <v>196000</v>
      </c>
      <c r="G40" s="5">
        <f t="shared" si="1"/>
        <v>20824000</v>
      </c>
      <c r="H40" s="5">
        <f t="shared" si="0"/>
        <v>19789000</v>
      </c>
    </row>
    <row r="41" spans="1:8" ht="10.5" customHeight="1">
      <c r="A41" s="3" t="s">
        <v>63</v>
      </c>
      <c r="B41" s="8" t="s">
        <v>66</v>
      </c>
      <c r="C41" s="6"/>
      <c r="D41" s="6">
        <v>1050000</v>
      </c>
      <c r="E41" s="6"/>
      <c r="F41" s="6">
        <v>196000</v>
      </c>
      <c r="G41" s="10">
        <f t="shared" si="1"/>
        <v>1050000</v>
      </c>
      <c r="H41" s="10">
        <f t="shared" si="0"/>
        <v>196000</v>
      </c>
    </row>
    <row r="42" spans="1:8" ht="12.75" customHeight="1">
      <c r="A42" s="3" t="s">
        <v>65</v>
      </c>
      <c r="B42" s="8" t="s">
        <v>64</v>
      </c>
      <c r="C42" s="6"/>
      <c r="D42" s="6">
        <v>481000</v>
      </c>
      <c r="E42" s="6"/>
      <c r="F42" s="6"/>
      <c r="G42" s="10">
        <f t="shared" si="1"/>
        <v>481000</v>
      </c>
      <c r="H42" s="10">
        <f t="shared" si="0"/>
        <v>0</v>
      </c>
    </row>
    <row r="43" spans="1:8" ht="12.75" customHeight="1">
      <c r="A43" s="3" t="s">
        <v>89</v>
      </c>
      <c r="B43" s="8" t="s">
        <v>90</v>
      </c>
      <c r="C43" s="6">
        <v>19293000</v>
      </c>
      <c r="D43" s="6"/>
      <c r="E43" s="6">
        <v>19593000</v>
      </c>
      <c r="F43" s="6"/>
      <c r="G43" s="10">
        <f t="shared" si="1"/>
        <v>19293000</v>
      </c>
      <c r="H43" s="10">
        <f t="shared" si="0"/>
        <v>19593000</v>
      </c>
    </row>
    <row r="44" spans="1:8" ht="12.75" customHeight="1">
      <c r="A44" s="1" t="s">
        <v>40</v>
      </c>
      <c r="B44" s="13" t="s">
        <v>13</v>
      </c>
      <c r="C44" s="5">
        <f>C45+C46+C47+C48+C49</f>
        <v>4235700</v>
      </c>
      <c r="D44" s="5">
        <f>D45+D46+D47+D48+D49</f>
        <v>75421148</v>
      </c>
      <c r="E44" s="5">
        <f>E45+E46+E47+E48+E49</f>
        <v>4345700</v>
      </c>
      <c r="F44" s="5">
        <f>F45+F46+F47+F48+F49</f>
        <v>76267928</v>
      </c>
      <c r="G44" s="5">
        <f t="shared" si="1"/>
        <v>79656848</v>
      </c>
      <c r="H44" s="5">
        <f t="shared" si="0"/>
        <v>80613628</v>
      </c>
    </row>
    <row r="45" spans="1:8" ht="12.75" customHeight="1">
      <c r="A45" s="3" t="s">
        <v>49</v>
      </c>
      <c r="B45" s="8" t="s">
        <v>22</v>
      </c>
      <c r="C45" s="6">
        <v>600000</v>
      </c>
      <c r="D45" s="6"/>
      <c r="E45" s="6">
        <v>700000</v>
      </c>
      <c r="F45" s="6"/>
      <c r="G45" s="10">
        <f t="shared" si="1"/>
        <v>600000</v>
      </c>
      <c r="H45" s="10">
        <f t="shared" si="0"/>
        <v>700000</v>
      </c>
    </row>
    <row r="46" spans="1:8" ht="12.75" customHeight="1">
      <c r="A46" s="3" t="s">
        <v>25</v>
      </c>
      <c r="B46" s="8" t="s">
        <v>23</v>
      </c>
      <c r="C46" s="6"/>
      <c r="D46" s="6">
        <v>16005000</v>
      </c>
      <c r="E46" s="6"/>
      <c r="F46" s="6">
        <v>16005000</v>
      </c>
      <c r="G46" s="10">
        <f t="shared" si="1"/>
        <v>16005000</v>
      </c>
      <c r="H46" s="10">
        <f t="shared" si="0"/>
        <v>16005000</v>
      </c>
    </row>
    <row r="47" spans="1:8" ht="12.75" customHeight="1">
      <c r="A47" s="3" t="s">
        <v>41</v>
      </c>
      <c r="B47" s="8" t="s">
        <v>14</v>
      </c>
      <c r="C47" s="6">
        <v>3575000</v>
      </c>
      <c r="D47" s="6">
        <v>38131000</v>
      </c>
      <c r="E47" s="6">
        <v>3585000</v>
      </c>
      <c r="F47" s="6">
        <v>38977780</v>
      </c>
      <c r="G47" s="10">
        <f t="shared" si="1"/>
        <v>41706000</v>
      </c>
      <c r="H47" s="10">
        <f t="shared" si="0"/>
        <v>42562780</v>
      </c>
    </row>
    <row r="48" spans="1:8" ht="12.75" customHeight="1">
      <c r="A48" s="3" t="s">
        <v>47</v>
      </c>
      <c r="B48" s="8" t="s">
        <v>19</v>
      </c>
      <c r="C48" s="6">
        <v>60700</v>
      </c>
      <c r="D48" s="6">
        <v>17006148</v>
      </c>
      <c r="E48" s="6">
        <v>60700</v>
      </c>
      <c r="F48" s="6">
        <v>17006148</v>
      </c>
      <c r="G48" s="10">
        <f t="shared" si="1"/>
        <v>17066848</v>
      </c>
      <c r="H48" s="10">
        <f t="shared" si="0"/>
        <v>17066848</v>
      </c>
    </row>
    <row r="49" spans="1:8" ht="12.75" customHeight="1">
      <c r="A49" s="3" t="s">
        <v>50</v>
      </c>
      <c r="B49" s="11" t="s">
        <v>51</v>
      </c>
      <c r="C49" s="6"/>
      <c r="D49" s="6">
        <v>4279000</v>
      </c>
      <c r="E49" s="6"/>
      <c r="F49" s="6">
        <v>4279000</v>
      </c>
      <c r="G49" s="10">
        <f t="shared" si="1"/>
        <v>4279000</v>
      </c>
      <c r="H49" s="10">
        <f t="shared" si="0"/>
        <v>4279000</v>
      </c>
    </row>
    <row r="50" spans="1:8" s="16" customFormat="1" ht="12.75" customHeight="1">
      <c r="A50" s="1" t="s">
        <v>26</v>
      </c>
      <c r="B50" s="13" t="s">
        <v>12</v>
      </c>
      <c r="C50" s="2">
        <f>C51</f>
        <v>365000</v>
      </c>
      <c r="D50" s="2">
        <f>D51</f>
        <v>0</v>
      </c>
      <c r="E50" s="2">
        <f>E51</f>
        <v>400000</v>
      </c>
      <c r="F50" s="2">
        <f>F51</f>
        <v>0</v>
      </c>
      <c r="G50" s="5">
        <f t="shared" si="1"/>
        <v>365000</v>
      </c>
      <c r="H50" s="5">
        <f t="shared" si="0"/>
        <v>400000</v>
      </c>
    </row>
    <row r="51" spans="1:8" ht="12.75" customHeight="1">
      <c r="A51" s="3" t="s">
        <v>107</v>
      </c>
      <c r="B51" s="8" t="s">
        <v>108</v>
      </c>
      <c r="C51" s="6">
        <v>365000</v>
      </c>
      <c r="D51" s="6"/>
      <c r="E51" s="6">
        <v>400000</v>
      </c>
      <c r="F51" s="6"/>
      <c r="G51" s="10">
        <f t="shared" si="1"/>
        <v>365000</v>
      </c>
      <c r="H51" s="10">
        <f t="shared" si="0"/>
        <v>400000</v>
      </c>
    </row>
    <row r="52" spans="1:8" s="16" customFormat="1" ht="12.75" customHeight="1">
      <c r="A52" s="1" t="s">
        <v>91</v>
      </c>
      <c r="B52" s="13" t="s">
        <v>92</v>
      </c>
      <c r="C52" s="2">
        <f>C53</f>
        <v>1200000</v>
      </c>
      <c r="D52" s="2">
        <f>D53</f>
        <v>0</v>
      </c>
      <c r="E52" s="2">
        <f>E53</f>
        <v>1200000</v>
      </c>
      <c r="F52" s="2">
        <f>F53</f>
        <v>0</v>
      </c>
      <c r="G52" s="5">
        <f t="shared" si="1"/>
        <v>1200000</v>
      </c>
      <c r="H52" s="5">
        <f t="shared" si="0"/>
        <v>1200000</v>
      </c>
    </row>
    <row r="53" spans="1:8" s="17" customFormat="1" ht="12.75" customHeight="1">
      <c r="A53" s="3" t="s">
        <v>93</v>
      </c>
      <c r="B53" s="8" t="s">
        <v>11</v>
      </c>
      <c r="C53" s="20">
        <v>1200000</v>
      </c>
      <c r="D53" s="20"/>
      <c r="E53" s="20">
        <v>1200000</v>
      </c>
      <c r="F53" s="20"/>
      <c r="G53" s="10">
        <f t="shared" si="1"/>
        <v>1200000</v>
      </c>
      <c r="H53" s="10">
        <f t="shared" si="0"/>
        <v>1200000</v>
      </c>
    </row>
    <row r="54" spans="1:8" s="16" customFormat="1" ht="12.75" customHeight="1">
      <c r="A54" s="1" t="s">
        <v>94</v>
      </c>
      <c r="B54" s="13" t="s">
        <v>60</v>
      </c>
      <c r="C54" s="2">
        <f>C55</f>
        <v>100000</v>
      </c>
      <c r="D54" s="2">
        <f>D55</f>
        <v>0</v>
      </c>
      <c r="E54" s="2">
        <f>E55</f>
        <v>100000</v>
      </c>
      <c r="F54" s="2">
        <f>F55</f>
        <v>0</v>
      </c>
      <c r="G54" s="5">
        <f t="shared" si="1"/>
        <v>100000</v>
      </c>
      <c r="H54" s="5">
        <f t="shared" si="0"/>
        <v>100000</v>
      </c>
    </row>
    <row r="55" spans="1:8" s="17" customFormat="1" ht="24" customHeight="1">
      <c r="A55" s="3" t="s">
        <v>95</v>
      </c>
      <c r="B55" s="8" t="s">
        <v>96</v>
      </c>
      <c r="C55" s="20">
        <v>100000</v>
      </c>
      <c r="D55" s="20"/>
      <c r="E55" s="20">
        <v>100000</v>
      </c>
      <c r="F55" s="20"/>
      <c r="G55" s="10">
        <f t="shared" si="1"/>
        <v>100000</v>
      </c>
      <c r="H55" s="10">
        <f t="shared" si="0"/>
        <v>100000</v>
      </c>
    </row>
    <row r="56" spans="1:8" ht="24" customHeight="1">
      <c r="A56" s="1" t="s">
        <v>97</v>
      </c>
      <c r="B56" s="12" t="s">
        <v>98</v>
      </c>
      <c r="C56" s="2">
        <f>C57+C58</f>
        <v>1639000</v>
      </c>
      <c r="D56" s="2">
        <f>D57+D58</f>
        <v>11308000</v>
      </c>
      <c r="E56" s="2">
        <f>E57+E58</f>
        <v>1639000</v>
      </c>
      <c r="F56" s="2">
        <f>F57+F58</f>
        <v>11308000</v>
      </c>
      <c r="G56" s="5">
        <f t="shared" si="1"/>
        <v>12947000</v>
      </c>
      <c r="H56" s="5">
        <f t="shared" si="0"/>
        <v>12947000</v>
      </c>
    </row>
    <row r="57" spans="1:8" ht="24.75" customHeight="1">
      <c r="A57" s="3" t="s">
        <v>99</v>
      </c>
      <c r="B57" s="8" t="s">
        <v>100</v>
      </c>
      <c r="C57" s="6">
        <v>1639000</v>
      </c>
      <c r="D57" s="6">
        <v>8486000</v>
      </c>
      <c r="E57" s="6">
        <v>1639000</v>
      </c>
      <c r="F57" s="6">
        <v>8486000</v>
      </c>
      <c r="G57" s="10">
        <f t="shared" si="1"/>
        <v>10125000</v>
      </c>
      <c r="H57" s="10">
        <f t="shared" si="0"/>
        <v>10125000</v>
      </c>
    </row>
    <row r="58" spans="1:8" ht="14.25" customHeight="1">
      <c r="A58" s="3" t="s">
        <v>101</v>
      </c>
      <c r="B58" s="8" t="s">
        <v>102</v>
      </c>
      <c r="C58" s="6"/>
      <c r="D58" s="6">
        <v>2822000</v>
      </c>
      <c r="E58" s="6"/>
      <c r="F58" s="6">
        <v>2822000</v>
      </c>
      <c r="G58" s="10">
        <f t="shared" si="1"/>
        <v>2822000</v>
      </c>
      <c r="H58" s="10">
        <f t="shared" si="0"/>
        <v>2822000</v>
      </c>
    </row>
    <row r="59" spans="1:8" ht="10.5" customHeight="1">
      <c r="A59" s="4"/>
      <c r="B59" s="9" t="s">
        <v>53</v>
      </c>
      <c r="C59" s="14">
        <f>C56+C44+C40+C37+C32+C26+C21+C19+C10+C17+C30+C50+C52+C54</f>
        <v>168945000</v>
      </c>
      <c r="D59" s="14">
        <f>D56+D44+D40+D37+D32+D26+D21+D19+D10+D17+D30+D50+D52+D54</f>
        <v>181736400</v>
      </c>
      <c r="E59" s="14">
        <f>E56+E44+E40+E37+E32+E26+E21+E19+E10+E17+E30+E50+E52+E54</f>
        <v>172085000</v>
      </c>
      <c r="F59" s="14">
        <f>F56+F44+F40+F37+F32+F26+F21+F19+F10+F17+F30+F50+F52+F54</f>
        <v>170026928</v>
      </c>
      <c r="G59" s="26">
        <f t="shared" si="1"/>
        <v>350681400</v>
      </c>
      <c r="H59" s="26">
        <f t="shared" si="0"/>
        <v>342111928</v>
      </c>
    </row>
    <row r="60" spans="1:8" ht="24.75" customHeight="1">
      <c r="A60" s="6"/>
      <c r="B60" s="22" t="s">
        <v>54</v>
      </c>
      <c r="C60" s="6">
        <v>7290000</v>
      </c>
      <c r="D60" s="6"/>
      <c r="E60" s="6">
        <v>8060000</v>
      </c>
      <c r="F60" s="6"/>
      <c r="G60" s="10">
        <f t="shared" si="1"/>
        <v>7290000</v>
      </c>
      <c r="H60" s="10">
        <f t="shared" si="0"/>
        <v>8060000</v>
      </c>
    </row>
    <row r="61" spans="1:8" ht="12.75" customHeight="1">
      <c r="A61" s="15"/>
      <c r="B61" s="23" t="s">
        <v>55</v>
      </c>
      <c r="C61" s="21">
        <f>C59+C60</f>
        <v>176235000</v>
      </c>
      <c r="D61" s="21">
        <f>D59+D60</f>
        <v>181736400</v>
      </c>
      <c r="E61" s="21">
        <f>E59+E60</f>
        <v>180145000</v>
      </c>
      <c r="F61" s="21">
        <f>F59+F60</f>
        <v>170026928</v>
      </c>
      <c r="G61" s="26">
        <f t="shared" si="1"/>
        <v>357971400</v>
      </c>
      <c r="H61" s="26">
        <f t="shared" si="0"/>
        <v>350171928</v>
      </c>
    </row>
    <row r="62" spans="1:8" ht="12.75">
      <c r="A62" s="6"/>
      <c r="B62" s="24" t="s">
        <v>58</v>
      </c>
      <c r="C62" s="6"/>
      <c r="D62" s="6"/>
      <c r="E62" s="6"/>
      <c r="F62" s="6"/>
      <c r="G62" s="25">
        <f>'[1]2012-2013 уточ.'!$D$92-G61</f>
        <v>0</v>
      </c>
      <c r="H62" s="25">
        <f>'[1]2012-2013 уточ.'!$E$92-H61</f>
        <v>0</v>
      </c>
    </row>
  </sheetData>
  <mergeCells count="12">
    <mergeCell ref="G5:G8"/>
    <mergeCell ref="H5:H8"/>
    <mergeCell ref="C5:C8"/>
    <mergeCell ref="D5:D8"/>
    <mergeCell ref="B1:H1"/>
    <mergeCell ref="B2:H2"/>
    <mergeCell ref="B3:H3"/>
    <mergeCell ref="A4:H4"/>
    <mergeCell ref="E5:E8"/>
    <mergeCell ref="F5:F8"/>
    <mergeCell ref="A5:A9"/>
    <mergeCell ref="B5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pazuhina</cp:lastModifiedBy>
  <cp:lastPrinted>2011-02-08T10:12:02Z</cp:lastPrinted>
  <dcterms:created xsi:type="dcterms:W3CDTF">2007-11-21T10:56:33Z</dcterms:created>
  <dcterms:modified xsi:type="dcterms:W3CDTF">2011-04-26T11:04:37Z</dcterms:modified>
  <cp:category/>
  <cp:version/>
  <cp:contentType/>
  <cp:contentStatus/>
</cp:coreProperties>
</file>