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<sst xmlns="http://schemas.openxmlformats.org/spreadsheetml/2006/main" count="188" uniqueCount="55">
  <si>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</si>
  <si>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</si>
  <si>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</si>
  <si>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 xml:space="preserve">Дата 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</si>
  <si>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</si>
  <si>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</si>
  <si>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</si>
  <si>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</si>
  <si>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</si>
  <si>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</si>
  <si>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</si>
  <si>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</si>
  <si>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</si>
  <si>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Кредиты банков</t>
  </si>
  <si>
    <t>Итого по кредитам банков</t>
  </si>
  <si>
    <t>На начало года</t>
  </si>
  <si>
    <t xml:space="preserve">Январь </t>
  </si>
  <si>
    <t>Февраль</t>
  </si>
  <si>
    <t>март</t>
  </si>
  <si>
    <t>апрель</t>
  </si>
  <si>
    <t>май</t>
  </si>
  <si>
    <t>Итого:</t>
  </si>
  <si>
    <t>Х</t>
  </si>
  <si>
    <t>Просроченная задолженность</t>
  </si>
  <si>
    <t>II.Бюджетные кредиты</t>
  </si>
  <si>
    <t xml:space="preserve"> </t>
  </si>
  <si>
    <t>Итого</t>
  </si>
  <si>
    <t>х</t>
  </si>
  <si>
    <t/>
  </si>
  <si>
    <t xml:space="preserve"> III.Ценные бумаги </t>
  </si>
  <si>
    <t>Итого по ценным бумагам</t>
  </si>
  <si>
    <t>январь</t>
  </si>
  <si>
    <t>февраль</t>
  </si>
  <si>
    <t xml:space="preserve"> IV .В С Е Г О   П Р Я М О Й   Д О Л Г :</t>
  </si>
  <si>
    <t xml:space="preserve"> V. Гарантии</t>
  </si>
  <si>
    <t>Итого по гарантиям</t>
  </si>
  <si>
    <t xml:space="preserve">VI. Всего муниципальный долг: </t>
  </si>
  <si>
    <t>Всего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</si>
  <si>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</si>
  <si>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</si>
  <si>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</si>
  <si>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</si>
  <si>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</si>
  <si>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</si>
  <si>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</si>
  <si>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Начальник управления финансов </t>
  </si>
  <si>
    <t>Карпова Е.А.</t>
  </si>
  <si>
    <t xml:space="preserve">Главный бухгалтер </t>
  </si>
  <si>
    <t>Данилова С.В.</t>
  </si>
  <si>
    <t xml:space="preserve">                                                   </t>
  </si>
  <si>
    <t xml:space="preserve">Договор № 02-2-08/10-11 от 15.09.2010Кредитор Департамент финансов ЯО Дата погашения 26.07.2011 Вид обеспечения  </t>
  </si>
  <si>
    <t>Договор №_2-12/ от 01.01.2000 Кредитор Департамент финансов ЯО  Дата погашения 15.06.2015 Вид обеспечения____________</t>
  </si>
  <si>
    <t>Договор №_1-12/  от 01.01.2000 Кредитор Департамент финансов ЯО_ Дата погашения 15.06.2015 Вид обеспечения____________</t>
  </si>
  <si>
    <t>Итого по бюджетным кредитам</t>
  </si>
  <si>
    <t>Муниципальная долговая книга Любимского муниципального района на 01.01.2012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</si>
</sst>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8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1" xfId="0" applyNumberFormat="1" applyFont="1" applyFill="1" applyBorder="1" applyAlignment="1" applyProtection="1">
      <alignment horizontal="centerContinuous"/>
      <protection hidden="1"/>
    </xf>
    <xf numFmtId="0" fontId="3" fillId="0" borderId="12" xfId="0" applyNumberFormat="1" applyFont="1" applyFill="1" applyBorder="1" applyAlignment="1" applyProtection="1">
      <alignment horizontal="centerContinuous"/>
      <protection hidden="1"/>
    </xf>
    <xf numFmtId="0" fontId="3" fillId="0" borderId="11" xfId="0" applyNumberFormat="1" applyFont="1" applyFill="1" applyBorder="1" applyAlignment="1" applyProtection="1">
      <alignment/>
      <protection hidden="1"/>
    </xf>
    <xf numFmtId="0" fontId="3" fillId="0" borderId="12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 horizontal="centerContinuous"/>
      <protection hidden="1"/>
    </xf>
    <xf numFmtId="0" fontId="3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15" xfId="0" applyNumberFormat="1" applyFont="1" applyFill="1" applyBorder="1" applyAlignment="1" applyProtection="1">
      <alignment horizontal="center" wrapText="1"/>
      <protection hidden="1"/>
    </xf>
    <xf numFmtId="0" fontId="3" fillId="0" borderId="16" xfId="0" applyNumberFormat="1" applyFont="1" applyFill="1" applyBorder="1" applyAlignment="1" applyProtection="1">
      <alignment horizontal="center" wrapText="1"/>
      <protection hidden="1"/>
    </xf>
    <xf numFmtId="0" fontId="3" fillId="0" borderId="17" xfId="0" applyNumberFormat="1" applyFont="1" applyFill="1" applyBorder="1" applyAlignment="1" applyProtection="1">
      <alignment horizontal="center" wrapText="1"/>
      <protection hidden="1"/>
    </xf>
    <xf numFmtId="0" fontId="3" fillId="0" borderId="14" xfId="0" applyNumberFormat="1" applyFont="1" applyFill="1" applyBorder="1" applyAlignment="1" applyProtection="1">
      <alignment horizontal="center" wrapText="1"/>
      <protection hidden="1"/>
    </xf>
    <xf numFmtId="0" fontId="3" fillId="0" borderId="18" xfId="0" applyNumberFormat="1" applyFont="1" applyFill="1" applyBorder="1" applyAlignment="1" applyProtection="1">
      <alignment horizontal="center" wrapText="1"/>
      <protection hidden="1"/>
    </xf>
    <xf numFmtId="0" fontId="3" fillId="0" borderId="19" xfId="0" applyNumberFormat="1" applyFont="1" applyFill="1" applyBorder="1" applyAlignment="1" applyProtection="1">
      <alignment horizontal="center" wrapText="1"/>
      <protection hidden="1"/>
    </xf>
    <xf numFmtId="0" fontId="3" fillId="0" borderId="20" xfId="0" applyNumberFormat="1" applyFont="1" applyFill="1" applyBorder="1" applyAlignment="1" applyProtection="1">
      <alignment horizontal="center"/>
      <protection hidden="1"/>
    </xf>
    <xf numFmtId="3" fontId="3" fillId="0" borderId="12" xfId="0" applyNumberFormat="1" applyFont="1" applyFill="1" applyBorder="1" applyAlignment="1" applyProtection="1">
      <alignment horizontal="center"/>
      <protection hidden="1"/>
    </xf>
    <xf numFmtId="3" fontId="3" fillId="0" borderId="21" xfId="0" applyNumberFormat="1" applyFont="1" applyFill="1" applyBorder="1" applyAlignment="1" applyProtection="1">
      <alignment horizontal="center"/>
      <protection hidden="1"/>
    </xf>
    <xf numFmtId="3" fontId="3" fillId="0" borderId="22" xfId="0" applyNumberFormat="1" applyFont="1" applyFill="1" applyBorder="1" applyAlignment="1" applyProtection="1">
      <alignment horizontal="center"/>
      <protection hidden="1"/>
    </xf>
    <xf numFmtId="3" fontId="3" fillId="0" borderId="23" xfId="0" applyNumberFormat="1" applyFont="1" applyFill="1" applyBorder="1" applyAlignment="1" applyProtection="1">
      <alignment horizontal="center"/>
      <protection hidden="1"/>
    </xf>
    <xf numFmtId="0" fontId="3" fillId="0" borderId="23" xfId="0" applyNumberFormat="1" applyFont="1" applyFill="1" applyBorder="1" applyAlignment="1" applyProtection="1">
      <alignment horizontal="center"/>
      <protection hidden="1"/>
    </xf>
    <xf numFmtId="3" fontId="3" fillId="0" borderId="24" xfId="0" applyNumberFormat="1" applyFont="1" applyFill="1" applyBorder="1" applyAlignment="1" applyProtection="1">
      <alignment horizontal="center"/>
      <protection hidden="1"/>
    </xf>
    <xf numFmtId="3" fontId="3" fillId="0" borderId="25" xfId="0" applyNumberFormat="1" applyFont="1" applyFill="1" applyBorder="1" applyAlignment="1" applyProtection="1">
      <alignment horizontal="center"/>
      <protection hidden="1"/>
    </xf>
    <xf numFmtId="0" fontId="3" fillId="0" borderId="12" xfId="0" applyNumberFormat="1" applyFont="1" applyFill="1" applyBorder="1" applyAlignment="1" applyProtection="1">
      <alignment horizontal="center"/>
      <protection hidden="1"/>
    </xf>
    <xf numFmtId="3" fontId="3" fillId="0" borderId="1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26" xfId="0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Fill="1" applyBorder="1" applyAlignment="1" applyProtection="1">
      <alignment wrapText="1"/>
      <protection hidden="1"/>
    </xf>
    <xf numFmtId="4" fontId="5" fillId="0" borderId="10" xfId="0" applyNumberFormat="1" applyFont="1" applyFill="1" applyBorder="1" applyAlignment="1" applyProtection="1">
      <alignment wrapText="1"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4" fontId="3" fillId="0" borderId="27" xfId="0" applyNumberFormat="1" applyFont="1" applyFill="1" applyBorder="1" applyAlignment="1" applyProtection="1">
      <alignment wrapText="1"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3" fillId="0" borderId="11" xfId="0" applyNumberFormat="1" applyFont="1" applyFill="1" applyBorder="1" applyAlignment="1" applyProtection="1">
      <alignment wrapText="1"/>
      <protection hidden="1"/>
    </xf>
    <xf numFmtId="4" fontId="5" fillId="0" borderId="12" xfId="0" applyNumberFormat="1" applyFont="1" applyFill="1" applyBorder="1" applyAlignment="1" applyProtection="1">
      <alignment wrapText="1"/>
      <protection hidden="1"/>
    </xf>
    <xf numFmtId="4" fontId="5" fillId="0" borderId="23" xfId="0" applyNumberFormat="1" applyFont="1" applyFill="1" applyBorder="1" applyAlignment="1" applyProtection="1">
      <alignment wrapText="1"/>
      <protection hidden="1"/>
    </xf>
    <xf numFmtId="0" fontId="5" fillId="0" borderId="23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3" fillId="0" borderId="23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4" fontId="3" fillId="0" borderId="29" xfId="0" applyNumberFormat="1" applyFont="1" applyFill="1" applyBorder="1" applyAlignment="1" applyProtection="1">
      <alignment wrapText="1"/>
      <protection hidden="1"/>
    </xf>
    <xf numFmtId="0" fontId="3" fillId="0" borderId="29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5" fillId="0" borderId="23" xfId="0" applyNumberFormat="1" applyFont="1" applyFill="1" applyBorder="1" applyAlignment="1" applyProtection="1">
      <alignment wrapText="1"/>
      <protection hidden="1"/>
    </xf>
    <xf numFmtId="4" fontId="3" fillId="0" borderId="11" xfId="0" applyNumberFormat="1" applyFont="1" applyFill="1" applyBorder="1" applyAlignment="1" applyProtection="1">
      <alignment wrapText="1"/>
      <protection hidden="1"/>
    </xf>
    <xf numFmtId="4" fontId="3" fillId="0" borderId="13" xfId="0" applyNumberFormat="1" applyFont="1" applyFill="1" applyBorder="1" applyAlignment="1" applyProtection="1">
      <alignment wrapText="1"/>
      <protection hidden="1"/>
    </xf>
    <xf numFmtId="4" fontId="3" fillId="0" borderId="29" xfId="0" applyNumberFormat="1" applyFont="1" applyFill="1" applyBorder="1" applyAlignment="1" applyProtection="1">
      <alignment wrapText="1"/>
      <protection hidden="1"/>
    </xf>
    <xf numFmtId="4" fontId="5" fillId="0" borderId="30" xfId="0" applyNumberFormat="1" applyFont="1" applyFill="1" applyBorder="1" applyAlignment="1" applyProtection="1">
      <alignment wrapText="1"/>
      <protection hidden="1"/>
    </xf>
    <xf numFmtId="4" fontId="5" fillId="0" borderId="29" xfId="0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11" xfId="0" applyNumberFormat="1" applyFont="1" applyFill="1" applyBorder="1" applyAlignment="1" applyProtection="1">
      <alignment/>
      <protection hidden="1"/>
    </xf>
    <xf numFmtId="0" fontId="3" fillId="0" borderId="25" xfId="0" applyNumberFormat="1" applyFont="1" applyFill="1" applyBorder="1" applyAlignment="1" applyProtection="1">
      <alignment wrapText="1"/>
      <protection hidden="1"/>
    </xf>
    <xf numFmtId="0" fontId="1" fillId="0" borderId="24" xfId="0" applyFont="1" applyBorder="1" applyAlignment="1">
      <alignment/>
    </xf>
    <xf numFmtId="4" fontId="5" fillId="0" borderId="10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9" xfId="0" applyNumberFormat="1" applyFont="1" applyFill="1" applyBorder="1" applyAlignment="1" applyProtection="1">
      <alignment wrapText="1"/>
      <protection hidden="1"/>
    </xf>
    <xf numFmtId="16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" fontId="3" fillId="0" borderId="23" xfId="0" applyNumberFormat="1" applyFont="1" applyBorder="1" applyAlignment="1">
      <alignment/>
    </xf>
    <xf numFmtId="0" fontId="3" fillId="0" borderId="28" xfId="0" applyNumberFormat="1" applyFont="1" applyFill="1" applyBorder="1" applyAlignment="1" applyProtection="1">
      <alignment wrapText="1"/>
      <protection hidden="1"/>
    </xf>
    <xf numFmtId="0" fontId="5" fillId="0" borderId="29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 wrapText="1"/>
      <protection hidden="1"/>
    </xf>
    <xf numFmtId="4" fontId="5" fillId="0" borderId="31" xfId="0" applyNumberFormat="1" applyFont="1" applyFill="1" applyBorder="1" applyAlignment="1" applyProtection="1">
      <alignment wrapText="1"/>
      <protection hidden="1"/>
    </xf>
    <xf numFmtId="0" fontId="3" fillId="0" borderId="32" xfId="0" applyNumberFormat="1" applyFont="1" applyFill="1" applyBorder="1" applyAlignment="1" applyProtection="1">
      <alignment wrapText="1"/>
      <protection hidden="1"/>
    </xf>
    <xf numFmtId="4" fontId="3" fillId="0" borderId="32" xfId="0" applyNumberFormat="1" applyFont="1" applyFill="1" applyBorder="1" applyAlignment="1" applyProtection="1">
      <alignment wrapText="1"/>
      <protection hidden="1"/>
    </xf>
    <xf numFmtId="4" fontId="3" fillId="0" borderId="33" xfId="0" applyNumberFormat="1" applyFont="1" applyFill="1" applyBorder="1" applyAlignment="1" applyProtection="1">
      <alignment wrapText="1"/>
      <protection hidden="1"/>
    </xf>
    <xf numFmtId="4" fontId="3" fillId="0" borderId="34" xfId="0" applyNumberFormat="1" applyFont="1" applyFill="1" applyBorder="1" applyAlignment="1" applyProtection="1">
      <alignment wrapText="1"/>
      <protection hidden="1"/>
    </xf>
    <xf numFmtId="4" fontId="3" fillId="0" borderId="35" xfId="0" applyNumberFormat="1" applyFont="1" applyFill="1" applyBorder="1" applyAlignment="1" applyProtection="1">
      <alignment wrapText="1"/>
      <protection hidden="1"/>
    </xf>
    <xf numFmtId="4" fontId="3" fillId="0" borderId="36" xfId="0" applyNumberFormat="1" applyFont="1" applyFill="1" applyBorder="1" applyAlignment="1" applyProtection="1">
      <alignment wrapText="1"/>
      <protection hidden="1"/>
    </xf>
    <xf numFmtId="4" fontId="3" fillId="0" borderId="37" xfId="0" applyNumberFormat="1" applyFont="1" applyFill="1" applyBorder="1" applyAlignment="1" applyProtection="1">
      <alignment wrapText="1"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0" fontId="3" fillId="0" borderId="38" xfId="0" applyNumberFormat="1" applyFont="1" applyFill="1" applyBorder="1" applyAlignment="1" applyProtection="1">
      <alignment wrapText="1"/>
      <protection hidden="1"/>
    </xf>
    <xf numFmtId="0" fontId="1" fillId="0" borderId="29" xfId="0" applyFont="1" applyBorder="1" applyAlignment="1">
      <alignment/>
    </xf>
    <xf numFmtId="0" fontId="3" fillId="0" borderId="39" xfId="0" applyNumberFormat="1" applyFont="1" applyFill="1" applyBorder="1" applyAlignment="1" applyProtection="1">
      <alignment wrapText="1"/>
      <protection hidden="1"/>
    </xf>
    <xf numFmtId="4" fontId="5" fillId="0" borderId="32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4" fontId="5" fillId="0" borderId="26" xfId="0" applyNumberFormat="1" applyFont="1" applyFill="1" applyBorder="1" applyAlignment="1" applyProtection="1">
      <alignment wrapText="1"/>
      <protection hidden="1"/>
    </xf>
    <xf numFmtId="4" fontId="3" fillId="0" borderId="15" xfId="0" applyNumberFormat="1" applyFont="1" applyFill="1" applyBorder="1" applyAlignment="1" applyProtection="1">
      <alignment wrapText="1"/>
      <protection hidden="1"/>
    </xf>
    <xf numFmtId="4" fontId="3" fillId="0" borderId="40" xfId="0" applyNumberFormat="1" applyFont="1" applyFill="1" applyBorder="1" applyAlignment="1" applyProtection="1">
      <alignment wrapText="1"/>
      <protection hidden="1"/>
    </xf>
    <xf numFmtId="14" fontId="3" fillId="0" borderId="26" xfId="0" applyNumberFormat="1" applyFont="1" applyFill="1" applyBorder="1" applyAlignment="1" applyProtection="1">
      <alignment wrapText="1"/>
      <protection hidden="1"/>
    </xf>
    <xf numFmtId="4" fontId="3" fillId="0" borderId="0" xfId="0" applyNumberFormat="1" applyFont="1" applyFill="1" applyBorder="1" applyAlignment="1" applyProtection="1">
      <alignment wrapText="1"/>
      <protection hidden="1"/>
    </xf>
    <xf numFmtId="4" fontId="3" fillId="0" borderId="25" xfId="0" applyNumberFormat="1" applyFont="1" applyFill="1" applyBorder="1" applyAlignment="1" applyProtection="1">
      <alignment wrapText="1"/>
      <protection hidden="1"/>
    </xf>
    <xf numFmtId="4" fontId="3" fillId="0" borderId="31" xfId="0" applyNumberFormat="1" applyFont="1" applyFill="1" applyBorder="1" applyAlignment="1" applyProtection="1">
      <alignment wrapText="1"/>
      <protection hidden="1"/>
    </xf>
    <xf numFmtId="0" fontId="1" fillId="0" borderId="25" xfId="0" applyNumberFormat="1" applyFont="1" applyFill="1" applyBorder="1" applyAlignment="1" applyProtection="1">
      <alignment horizontal="left"/>
      <protection hidden="1"/>
    </xf>
    <xf numFmtId="0" fontId="0" fillId="0" borderId="25" xfId="0" applyBorder="1" applyAlignment="1">
      <alignment/>
    </xf>
    <xf numFmtId="3" fontId="4" fillId="0" borderId="27" xfId="0" applyNumberFormat="1" applyFont="1" applyFill="1" applyBorder="1" applyAlignment="1" applyProtection="1">
      <alignment horizontal="left"/>
      <protection hidden="1"/>
    </xf>
    <xf numFmtId="0" fontId="0" fillId="0" borderId="27" xfId="0" applyBorder="1" applyAlignment="1">
      <alignment horizontal="left"/>
    </xf>
    <xf numFmtId="0" fontId="10" fillId="0" borderId="27" xfId="0" applyNumberFormat="1" applyFont="1" applyFill="1" applyBorder="1" applyAlignment="1" applyProtection="1">
      <alignment horizontal="left" wrapText="1"/>
      <protection hidden="1"/>
    </xf>
    <xf numFmtId="4" fontId="1" fillId="0" borderId="12" xfId="0" applyNumberFormat="1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103">
      <selection activeCell="E114" sqref="E114"/>
    </sheetView>
  </sheetViews>
  <sheetFormatPr defaultColWidth="9.125" defaultRowHeight="12.75"/>
  <cols>
    <col min="1" max="1" width="13.25390625" style="0" customWidth="1"/>
    <col min="2" max="5" width="11.375" style="0" customWidth="1"/>
    <col min="6" max="6" width="11.625" style="0" customWidth="1"/>
    <col min="7" max="7" width="8.00390625" style="0" customWidth="1"/>
    <col min="8" max="11" width="11.375" style="0" customWidth="1"/>
    <col min="12" max="13" width="9.375" style="0" customWidth="1"/>
    <col min="14" max="16" width="11.375" style="0" customWidth="1"/>
    <col min="17" max="17" width="12.25390625" style="0" customWidth="1"/>
    <col min="18" max="18" width="9.00390625" style="0" customWidth="1"/>
    <col min="19" max="19" width="9.125" style="0" customWidth="1"/>
    <col min="20" max="20" width="9.625" style="0" customWidth="1"/>
    <col min="21" max="21" width="9.25390625" style="0" customWidth="1"/>
    <col min="22" max="185" width="9.125" style="0" customWidth="1"/>
  </cols>
  <sheetData>
    <row r="1" spans="1:18" ht="17.25" customHeight="1" thickBot="1">
      <c r="A1" s="106"/>
      <c r="B1" s="107"/>
      <c r="C1" s="107"/>
      <c r="D1" s="1"/>
      <c r="E1" s="1"/>
      <c r="F1" s="1"/>
      <c r="G1" s="2" t="s">
        <v>54</v>
      </c>
      <c r="H1" s="3"/>
      <c r="I1" s="3"/>
      <c r="J1" s="3"/>
      <c r="K1" s="3"/>
      <c r="L1" s="3"/>
      <c r="M1" s="3"/>
      <c r="N1" s="98"/>
      <c r="O1" s="3"/>
      <c r="P1" s="3"/>
      <c r="Q1" s="3"/>
      <c r="R1" s="3"/>
    </row>
    <row r="2" spans="1:18" ht="12.75" customHeight="1" thickBot="1">
      <c r="A2" s="4"/>
      <c r="B2" s="5" t="s">
        <v>0</v>
      </c>
      <c r="C2" s="6"/>
      <c r="D2" s="6"/>
      <c r="E2" s="6"/>
      <c r="F2" s="6"/>
      <c r="G2" s="7" t="s">
        <v>1</v>
      </c>
      <c r="H2" s="8"/>
      <c r="I2" s="8"/>
      <c r="J2" s="8"/>
      <c r="K2" s="8"/>
      <c r="L2" s="9"/>
      <c r="M2" s="5"/>
      <c r="N2" s="6" t="s">
        <v>2</v>
      </c>
      <c r="O2" s="6"/>
      <c r="P2" s="6"/>
      <c r="Q2" s="10"/>
      <c r="R2" s="10"/>
    </row>
    <row r="3" spans="1:18" ht="33.75" customHeight="1" thickBot="1">
      <c r="A3" s="11" t="s">
        <v>3</v>
      </c>
      <c r="B3" s="12" t="s">
        <v>4</v>
      </c>
      <c r="C3" s="13" t="s">
        <v>5</v>
      </c>
      <c r="D3" s="14" t="s">
        <v>6</v>
      </c>
      <c r="E3" s="14" t="s">
        <v>7</v>
      </c>
      <c r="F3" s="4" t="s">
        <v>8</v>
      </c>
      <c r="G3" s="4" t="s">
        <v>9</v>
      </c>
      <c r="H3" s="12" t="s">
        <v>4</v>
      </c>
      <c r="I3" s="13" t="s">
        <v>10</v>
      </c>
      <c r="J3" s="14" t="s">
        <v>11</v>
      </c>
      <c r="K3" s="15" t="s">
        <v>7</v>
      </c>
      <c r="L3" s="16" t="s">
        <v>8</v>
      </c>
      <c r="M3" s="17" t="s">
        <v>12</v>
      </c>
      <c r="N3" s="12" t="s">
        <v>4</v>
      </c>
      <c r="O3" s="13" t="s">
        <v>10</v>
      </c>
      <c r="P3" s="13" t="s">
        <v>11</v>
      </c>
      <c r="Q3" s="18" t="s">
        <v>7</v>
      </c>
      <c r="R3" s="16" t="s">
        <v>8</v>
      </c>
    </row>
    <row r="4" spans="1:19" ht="12.75" customHeight="1" thickBot="1">
      <c r="A4" s="19">
        <v>1</v>
      </c>
      <c r="B4" s="20">
        <v>2</v>
      </c>
      <c r="C4" s="21">
        <v>3</v>
      </c>
      <c r="D4" s="21">
        <v>4</v>
      </c>
      <c r="E4" s="22">
        <v>5</v>
      </c>
      <c r="F4" s="23">
        <v>6</v>
      </c>
      <c r="G4" s="24">
        <v>7</v>
      </c>
      <c r="H4" s="20">
        <v>8</v>
      </c>
      <c r="I4" s="21">
        <v>9</v>
      </c>
      <c r="J4" s="21">
        <v>10</v>
      </c>
      <c r="K4" s="25">
        <v>11</v>
      </c>
      <c r="L4" s="23">
        <v>12</v>
      </c>
      <c r="M4" s="26">
        <v>13</v>
      </c>
      <c r="N4" s="27">
        <v>14</v>
      </c>
      <c r="O4" s="21">
        <v>15</v>
      </c>
      <c r="P4" s="22">
        <v>16</v>
      </c>
      <c r="Q4" s="28">
        <v>17</v>
      </c>
      <c r="R4" s="28">
        <v>18</v>
      </c>
      <c r="S4" s="29"/>
    </row>
    <row r="5" spans="1:18" ht="15.75">
      <c r="A5" s="30"/>
      <c r="B5" s="108" t="s">
        <v>13</v>
      </c>
      <c r="C5" s="109"/>
      <c r="D5" s="31"/>
      <c r="E5" s="31"/>
      <c r="F5" s="31"/>
      <c r="G5" s="32"/>
      <c r="H5" s="31"/>
      <c r="I5" s="31"/>
      <c r="J5" s="31"/>
      <c r="K5" s="31"/>
      <c r="L5" s="31"/>
      <c r="M5" s="31"/>
      <c r="N5" s="32"/>
      <c r="O5" s="31"/>
      <c r="P5" s="31"/>
      <c r="Q5" s="31"/>
      <c r="R5" s="31"/>
    </row>
    <row r="6" spans="1:3" ht="17.25" customHeight="1" thickBot="1">
      <c r="A6" s="29"/>
      <c r="B6" s="29" t="s">
        <v>14</v>
      </c>
      <c r="C6" s="29"/>
    </row>
    <row r="7" spans="1:18" ht="23.25" customHeight="1" thickBot="1">
      <c r="A7" s="33" t="s">
        <v>15</v>
      </c>
      <c r="B7" s="34">
        <v>0</v>
      </c>
      <c r="C7" s="35"/>
      <c r="D7" s="36"/>
      <c r="E7" s="35"/>
      <c r="F7" s="36"/>
      <c r="G7" s="37"/>
      <c r="H7" s="38">
        <v>0</v>
      </c>
      <c r="I7" s="36"/>
      <c r="J7" s="35"/>
      <c r="K7" s="39"/>
      <c r="L7" s="39"/>
      <c r="M7" s="36"/>
      <c r="N7" s="40">
        <v>0</v>
      </c>
      <c r="O7" s="39"/>
      <c r="P7" s="39"/>
      <c r="Q7" s="39"/>
      <c r="R7" s="39"/>
    </row>
    <row r="8" spans="1:18" ht="23.25" customHeight="1" thickBot="1">
      <c r="A8" s="41" t="s">
        <v>16</v>
      </c>
      <c r="B8" s="36">
        <v>0</v>
      </c>
      <c r="C8" s="42">
        <v>0</v>
      </c>
      <c r="D8" s="43">
        <v>0</v>
      </c>
      <c r="E8" s="42">
        <v>0</v>
      </c>
      <c r="F8" s="43">
        <v>0</v>
      </c>
      <c r="G8" s="44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/>
      <c r="N8" s="45">
        <v>0</v>
      </c>
      <c r="O8" s="45">
        <v>0</v>
      </c>
      <c r="P8" s="45">
        <v>0</v>
      </c>
      <c r="Q8" s="45">
        <v>0</v>
      </c>
      <c r="R8" s="45">
        <v>0</v>
      </c>
    </row>
    <row r="9" spans="1:18" ht="23.25" customHeight="1" thickBot="1">
      <c r="A9" s="41" t="s">
        <v>17</v>
      </c>
      <c r="B9" s="36">
        <v>0</v>
      </c>
      <c r="C9" s="42">
        <v>0</v>
      </c>
      <c r="D9" s="43">
        <v>0</v>
      </c>
      <c r="E9" s="42">
        <v>0</v>
      </c>
      <c r="F9" s="43">
        <v>0</v>
      </c>
      <c r="G9" s="44"/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/>
      <c r="N9" s="45">
        <v>0</v>
      </c>
      <c r="O9" s="45">
        <v>0</v>
      </c>
      <c r="P9" s="45">
        <v>0</v>
      </c>
      <c r="Q9" s="45">
        <v>0</v>
      </c>
      <c r="R9" s="45">
        <v>0</v>
      </c>
    </row>
    <row r="10" spans="1:18" ht="23.25" customHeight="1" thickBot="1">
      <c r="A10" s="41" t="s">
        <v>18</v>
      </c>
      <c r="B10" s="36">
        <v>0</v>
      </c>
      <c r="C10" s="42">
        <v>0</v>
      </c>
      <c r="D10" s="43">
        <v>0</v>
      </c>
      <c r="E10" s="42">
        <v>0</v>
      </c>
      <c r="F10" s="43">
        <v>0</v>
      </c>
      <c r="G10" s="44"/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/>
      <c r="N10" s="45">
        <v>0</v>
      </c>
      <c r="O10" s="45">
        <v>0</v>
      </c>
      <c r="P10" s="45">
        <v>0</v>
      </c>
      <c r="Q10" s="45">
        <v>0</v>
      </c>
      <c r="R10" s="45">
        <v>0</v>
      </c>
    </row>
    <row r="11" spans="1:18" ht="23.25" customHeight="1" thickBot="1">
      <c r="A11" s="41" t="s">
        <v>19</v>
      </c>
      <c r="B11" s="36">
        <v>0</v>
      </c>
      <c r="C11" s="42">
        <v>0</v>
      </c>
      <c r="D11" s="43">
        <v>0</v>
      </c>
      <c r="E11" s="42">
        <v>0</v>
      </c>
      <c r="F11" s="43">
        <v>0</v>
      </c>
      <c r="G11" s="44"/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/>
      <c r="N11" s="45">
        <v>0</v>
      </c>
      <c r="O11" s="45">
        <v>0</v>
      </c>
      <c r="P11" s="45">
        <v>0</v>
      </c>
      <c r="Q11" s="45">
        <v>0</v>
      </c>
      <c r="R11" s="45">
        <v>0</v>
      </c>
    </row>
    <row r="12" spans="1:18" ht="23.25" customHeight="1" thickBot="1">
      <c r="A12" s="41" t="s">
        <v>20</v>
      </c>
      <c r="B12" s="36">
        <v>0</v>
      </c>
      <c r="C12" s="42">
        <v>0</v>
      </c>
      <c r="D12" s="43">
        <v>0</v>
      </c>
      <c r="E12" s="42">
        <v>0</v>
      </c>
      <c r="F12" s="43">
        <v>0</v>
      </c>
      <c r="G12" s="44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/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23.25" customHeight="1" thickBot="1">
      <c r="A13" s="41" t="s">
        <v>38</v>
      </c>
      <c r="B13" s="36">
        <v>0</v>
      </c>
      <c r="C13" s="42">
        <v>0</v>
      </c>
      <c r="D13" s="43">
        <v>0</v>
      </c>
      <c r="E13" s="42">
        <v>0</v>
      </c>
      <c r="F13" s="43">
        <v>0</v>
      </c>
      <c r="G13" s="44"/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/>
      <c r="N13" s="45">
        <v>0</v>
      </c>
      <c r="O13" s="45">
        <v>0</v>
      </c>
      <c r="P13" s="45">
        <v>0</v>
      </c>
      <c r="Q13" s="45">
        <v>0</v>
      </c>
      <c r="R13" s="45">
        <v>0</v>
      </c>
    </row>
    <row r="14" spans="1:18" ht="23.25" customHeight="1" thickBot="1">
      <c r="A14" s="41" t="s">
        <v>39</v>
      </c>
      <c r="B14" s="36">
        <v>0</v>
      </c>
      <c r="C14" s="42">
        <v>0</v>
      </c>
      <c r="D14" s="43">
        <v>0</v>
      </c>
      <c r="E14" s="42">
        <v>0</v>
      </c>
      <c r="F14" s="43">
        <v>0</v>
      </c>
      <c r="G14" s="44"/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/>
      <c r="N14" s="45">
        <v>0</v>
      </c>
      <c r="O14" s="45">
        <v>0</v>
      </c>
      <c r="P14" s="45">
        <v>0</v>
      </c>
      <c r="Q14" s="45">
        <v>0</v>
      </c>
      <c r="R14" s="45">
        <v>0</v>
      </c>
    </row>
    <row r="15" spans="1:18" ht="23.25" customHeight="1" thickBot="1">
      <c r="A15" s="81" t="s">
        <v>40</v>
      </c>
      <c r="B15" s="36">
        <v>0</v>
      </c>
      <c r="C15" s="42">
        <v>0</v>
      </c>
      <c r="D15" s="43">
        <v>0</v>
      </c>
      <c r="E15" s="42">
        <v>0</v>
      </c>
      <c r="F15" s="62">
        <v>0</v>
      </c>
      <c r="G15" s="82"/>
      <c r="H15" s="43">
        <v>0</v>
      </c>
      <c r="I15" s="43">
        <v>0</v>
      </c>
      <c r="J15" s="43">
        <v>0</v>
      </c>
      <c r="K15" s="62">
        <v>0</v>
      </c>
      <c r="L15" s="62">
        <v>0</v>
      </c>
      <c r="M15" s="62"/>
      <c r="N15" s="45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ht="23.25" customHeight="1" thickBot="1">
      <c r="A16" s="81" t="s">
        <v>41</v>
      </c>
      <c r="B16" s="36">
        <v>0</v>
      </c>
      <c r="C16" s="42">
        <v>0</v>
      </c>
      <c r="D16" s="43">
        <v>0</v>
      </c>
      <c r="E16" s="42">
        <v>0</v>
      </c>
      <c r="F16" s="62">
        <v>0</v>
      </c>
      <c r="G16" s="82"/>
      <c r="H16" s="43">
        <v>0</v>
      </c>
      <c r="I16" s="43">
        <v>0</v>
      </c>
      <c r="J16" s="43">
        <v>0</v>
      </c>
      <c r="K16" s="62">
        <v>0</v>
      </c>
      <c r="L16" s="62">
        <v>0</v>
      </c>
      <c r="M16" s="62"/>
      <c r="N16" s="45">
        <v>0</v>
      </c>
      <c r="O16" s="92">
        <v>0</v>
      </c>
      <c r="P16" s="92">
        <v>0</v>
      </c>
      <c r="Q16" s="92">
        <v>0</v>
      </c>
      <c r="R16" s="92">
        <v>0</v>
      </c>
    </row>
    <row r="17" spans="1:18" ht="23.25" customHeight="1" thickBot="1">
      <c r="A17" s="81" t="s">
        <v>42</v>
      </c>
      <c r="B17" s="36">
        <v>0</v>
      </c>
      <c r="C17" s="42">
        <v>0</v>
      </c>
      <c r="D17" s="43">
        <v>0</v>
      </c>
      <c r="E17" s="42">
        <v>0</v>
      </c>
      <c r="F17" s="62">
        <v>0</v>
      </c>
      <c r="G17" s="82"/>
      <c r="H17" s="43">
        <v>0</v>
      </c>
      <c r="I17" s="43">
        <v>0</v>
      </c>
      <c r="J17" s="43">
        <v>0</v>
      </c>
      <c r="K17" s="62">
        <v>0</v>
      </c>
      <c r="L17" s="62">
        <v>0</v>
      </c>
      <c r="M17" s="62"/>
      <c r="N17" s="45">
        <v>0</v>
      </c>
      <c r="O17" s="92">
        <v>0</v>
      </c>
      <c r="P17" s="92">
        <v>0</v>
      </c>
      <c r="Q17" s="92">
        <v>0</v>
      </c>
      <c r="R17" s="92">
        <v>0</v>
      </c>
    </row>
    <row r="18" spans="1:18" ht="23.25" customHeight="1" thickBot="1">
      <c r="A18" s="81" t="s">
        <v>43</v>
      </c>
      <c r="B18" s="36">
        <v>0</v>
      </c>
      <c r="C18" s="42">
        <v>0</v>
      </c>
      <c r="D18" s="43">
        <v>0</v>
      </c>
      <c r="E18" s="42">
        <v>0</v>
      </c>
      <c r="F18" s="62">
        <v>0</v>
      </c>
      <c r="G18" s="82"/>
      <c r="H18" s="43">
        <v>0</v>
      </c>
      <c r="I18" s="43">
        <v>0</v>
      </c>
      <c r="J18" s="43">
        <v>0</v>
      </c>
      <c r="K18" s="62">
        <v>0</v>
      </c>
      <c r="L18" s="62">
        <v>0</v>
      </c>
      <c r="M18" s="62"/>
      <c r="N18" s="45">
        <v>0</v>
      </c>
      <c r="O18" s="92">
        <v>0</v>
      </c>
      <c r="P18" s="92">
        <v>0</v>
      </c>
      <c r="Q18" s="92">
        <v>0</v>
      </c>
      <c r="R18" s="92">
        <v>0</v>
      </c>
    </row>
    <row r="19" spans="1:18" ht="23.25" customHeight="1" thickBot="1">
      <c r="A19" s="81" t="s">
        <v>44</v>
      </c>
      <c r="B19" s="36">
        <v>0</v>
      </c>
      <c r="C19" s="42">
        <v>0</v>
      </c>
      <c r="D19" s="43">
        <v>0</v>
      </c>
      <c r="E19" s="42">
        <v>0</v>
      </c>
      <c r="F19" s="62">
        <v>0</v>
      </c>
      <c r="G19" s="82"/>
      <c r="H19" s="43">
        <v>0</v>
      </c>
      <c r="I19" s="43">
        <v>0</v>
      </c>
      <c r="J19" s="43">
        <v>0</v>
      </c>
      <c r="K19" s="62">
        <v>0</v>
      </c>
      <c r="L19" s="62">
        <v>0</v>
      </c>
      <c r="M19" s="62"/>
      <c r="N19" s="45">
        <v>0</v>
      </c>
      <c r="O19" s="92">
        <v>0</v>
      </c>
      <c r="P19" s="92">
        <v>0</v>
      </c>
      <c r="Q19" s="92">
        <v>0</v>
      </c>
      <c r="R19" s="92">
        <v>0</v>
      </c>
    </row>
    <row r="20" spans="1:18" ht="23.25" customHeight="1" thickBot="1">
      <c r="A20" s="46" t="s">
        <v>21</v>
      </c>
      <c r="B20" s="47" t="s">
        <v>22</v>
      </c>
      <c r="C20" s="48">
        <v>0</v>
      </c>
      <c r="D20" s="49">
        <v>0</v>
      </c>
      <c r="E20" s="49">
        <v>0</v>
      </c>
      <c r="F20" s="50">
        <v>0</v>
      </c>
      <c r="G20" s="51"/>
      <c r="H20" s="47" t="s">
        <v>22</v>
      </c>
      <c r="I20" s="52">
        <f>SUM(I8:I8)</f>
        <v>0</v>
      </c>
      <c r="J20" s="52">
        <f>SUM(J8:J8)</f>
        <v>0</v>
      </c>
      <c r="K20" s="50">
        <v>0</v>
      </c>
      <c r="L20" s="50">
        <v>0</v>
      </c>
      <c r="M20" s="50"/>
      <c r="N20" s="47" t="s">
        <v>22</v>
      </c>
      <c r="O20" s="50">
        <v>0</v>
      </c>
      <c r="P20" s="50">
        <v>0</v>
      </c>
      <c r="Q20" s="50">
        <v>0</v>
      </c>
      <c r="R20" s="50">
        <v>0</v>
      </c>
    </row>
    <row r="21" spans="1:18" ht="22.5" customHeight="1" thickBot="1">
      <c r="A21" s="53" t="s">
        <v>23</v>
      </c>
      <c r="B21" s="47" t="s">
        <v>22</v>
      </c>
      <c r="C21" s="48">
        <v>0</v>
      </c>
      <c r="D21" s="48">
        <v>0</v>
      </c>
      <c r="E21" s="48">
        <v>0</v>
      </c>
      <c r="F21" s="48">
        <v>0</v>
      </c>
      <c r="G21" s="54"/>
      <c r="H21" s="47" t="s">
        <v>22</v>
      </c>
      <c r="I21" s="48">
        <v>0</v>
      </c>
      <c r="J21" s="48">
        <v>0</v>
      </c>
      <c r="K21" s="48">
        <v>0</v>
      </c>
      <c r="L21" s="48">
        <v>0</v>
      </c>
      <c r="M21" s="48"/>
      <c r="N21" s="47" t="s">
        <v>22</v>
      </c>
      <c r="O21" s="48">
        <v>0</v>
      </c>
      <c r="P21" s="48">
        <v>0</v>
      </c>
      <c r="Q21" s="48">
        <v>0</v>
      </c>
      <c r="R21" s="48">
        <v>0</v>
      </c>
    </row>
    <row r="22" spans="2:5" ht="21" customHeight="1">
      <c r="B22" s="55" t="s">
        <v>24</v>
      </c>
      <c r="E22" t="s">
        <v>25</v>
      </c>
    </row>
    <row r="23" spans="1:2" s="56" customFormat="1" ht="13.5" thickBot="1">
      <c r="A23" s="2"/>
      <c r="B23" s="2" t="s">
        <v>52</v>
      </c>
    </row>
    <row r="24" spans="1:18" ht="23.25" customHeight="1" thickBot="1">
      <c r="A24" s="33" t="s">
        <v>15</v>
      </c>
      <c r="B24" s="57">
        <v>336300</v>
      </c>
      <c r="C24" s="36"/>
      <c r="D24" s="36"/>
      <c r="E24" s="36">
        <v>336300</v>
      </c>
      <c r="F24" s="36"/>
      <c r="G24" s="36"/>
      <c r="H24" s="36">
        <v>0</v>
      </c>
      <c r="I24" s="36"/>
      <c r="J24" s="36"/>
      <c r="K24" s="36"/>
      <c r="L24" s="36"/>
      <c r="M24" s="43"/>
      <c r="N24" s="43"/>
      <c r="O24" s="43"/>
      <c r="P24" s="43"/>
      <c r="Q24" s="43"/>
      <c r="R24" s="43"/>
    </row>
    <row r="25" spans="1:18" s="29" customFormat="1" ht="23.25" customHeight="1" thickBot="1">
      <c r="A25" s="41" t="s">
        <v>26</v>
      </c>
      <c r="B25" s="49" t="s">
        <v>22</v>
      </c>
      <c r="C25" s="49">
        <v>0</v>
      </c>
      <c r="D25" s="58"/>
      <c r="E25" s="49">
        <v>336300</v>
      </c>
      <c r="F25" s="59">
        <v>0</v>
      </c>
      <c r="G25" s="49"/>
      <c r="H25" s="49" t="s">
        <v>27</v>
      </c>
      <c r="I25" s="49">
        <v>0</v>
      </c>
      <c r="J25" s="49">
        <v>0</v>
      </c>
      <c r="K25" s="49">
        <v>0</v>
      </c>
      <c r="L25" s="49">
        <v>0</v>
      </c>
      <c r="M25" s="60"/>
      <c r="N25" s="60" t="s">
        <v>22</v>
      </c>
      <c r="O25" s="60">
        <v>0</v>
      </c>
      <c r="P25" s="60">
        <v>0</v>
      </c>
      <c r="Q25" s="60">
        <v>0</v>
      </c>
      <c r="R25" s="60">
        <v>0</v>
      </c>
    </row>
    <row r="26" spans="1:2" s="56" customFormat="1" ht="13.5" thickBot="1">
      <c r="A26" s="2"/>
      <c r="B26" s="2" t="s">
        <v>51</v>
      </c>
    </row>
    <row r="27" spans="1:18" ht="23.25" customHeight="1" thickBot="1">
      <c r="A27" s="33" t="s">
        <v>15</v>
      </c>
      <c r="B27" s="57">
        <v>205736</v>
      </c>
      <c r="C27" s="36"/>
      <c r="D27" s="36"/>
      <c r="E27" s="36">
        <f>B27-D27</f>
        <v>205736</v>
      </c>
      <c r="F27" s="36"/>
      <c r="G27" s="36"/>
      <c r="H27" s="36"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23.25" customHeight="1" thickBot="1">
      <c r="A28" s="102">
        <v>40603</v>
      </c>
      <c r="B28" s="57">
        <f>E27</f>
        <v>205736</v>
      </c>
      <c r="C28" s="36"/>
      <c r="D28" s="99">
        <v>6050</v>
      </c>
      <c r="E28" s="36">
        <f>B28+C28-D28</f>
        <v>199686</v>
      </c>
      <c r="F28" s="61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9" customFormat="1" ht="23.25" customHeight="1" thickBot="1">
      <c r="A29" s="41" t="s">
        <v>26</v>
      </c>
      <c r="B29" s="49" t="s">
        <v>22</v>
      </c>
      <c r="C29" s="49">
        <f>C28</f>
        <v>0</v>
      </c>
      <c r="D29" s="58">
        <f>D28</f>
        <v>6050</v>
      </c>
      <c r="E29" s="49">
        <f>B27+C29-D29</f>
        <v>199686</v>
      </c>
      <c r="F29" s="59">
        <v>0</v>
      </c>
      <c r="G29" s="49"/>
      <c r="H29" s="49" t="s">
        <v>27</v>
      </c>
      <c r="I29" s="49">
        <v>0</v>
      </c>
      <c r="J29" s="49">
        <v>0</v>
      </c>
      <c r="K29" s="49">
        <v>0</v>
      </c>
      <c r="L29" s="49">
        <v>0</v>
      </c>
      <c r="M29" s="49"/>
      <c r="N29" s="49" t="s">
        <v>22</v>
      </c>
      <c r="O29" s="49">
        <v>0</v>
      </c>
      <c r="P29" s="49">
        <v>0</v>
      </c>
      <c r="Q29" s="49">
        <v>0</v>
      </c>
      <c r="R29" s="49">
        <v>0</v>
      </c>
    </row>
    <row r="30" spans="1:18" s="29" customFormat="1" ht="15.75" customHeight="1" thickBot="1">
      <c r="A30" s="110" t="s">
        <v>50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1:18" s="29" customFormat="1" ht="23.25" customHeight="1" thickBot="1">
      <c r="A31" s="33" t="s">
        <v>15</v>
      </c>
      <c r="B31" s="88">
        <v>7667930</v>
      </c>
      <c r="C31" s="88"/>
      <c r="D31" s="88"/>
      <c r="E31" s="88">
        <v>7667930</v>
      </c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87"/>
      <c r="Q31" s="86"/>
      <c r="R31" s="86"/>
    </row>
    <row r="32" spans="1:18" s="29" customFormat="1" ht="23.25" customHeight="1" thickBot="1">
      <c r="A32" s="102">
        <v>40690</v>
      </c>
      <c r="B32" s="100">
        <f>E31</f>
        <v>7667930</v>
      </c>
      <c r="C32" s="100"/>
      <c r="D32" s="100">
        <v>7667930</v>
      </c>
      <c r="E32" s="100">
        <v>0</v>
      </c>
      <c r="F32" s="100"/>
      <c r="G32" s="100"/>
      <c r="H32" s="100"/>
      <c r="I32" s="100">
        <v>37068.66</v>
      </c>
      <c r="J32" s="100">
        <v>37068.66</v>
      </c>
      <c r="K32" s="100"/>
      <c r="L32" s="100"/>
      <c r="M32" s="100"/>
      <c r="N32" s="100"/>
      <c r="O32" s="101"/>
      <c r="P32" s="87"/>
      <c r="Q32" s="86"/>
      <c r="R32" s="86"/>
    </row>
    <row r="33" spans="1:18" s="29" customFormat="1" ht="23.25" customHeight="1" thickBot="1">
      <c r="A33" s="41" t="s">
        <v>26</v>
      </c>
      <c r="B33" s="90" t="s">
        <v>27</v>
      </c>
      <c r="C33" s="90">
        <v>0</v>
      </c>
      <c r="D33" s="90">
        <f>D32</f>
        <v>7667930</v>
      </c>
      <c r="E33" s="90">
        <f>B31+C33-D33</f>
        <v>0</v>
      </c>
      <c r="F33" s="90"/>
      <c r="G33" s="90"/>
      <c r="H33" s="90"/>
      <c r="I33" s="90">
        <f>I32</f>
        <v>37068.66</v>
      </c>
      <c r="J33" s="90">
        <f>J32</f>
        <v>37068.66</v>
      </c>
      <c r="K33" s="90"/>
      <c r="L33" s="90"/>
      <c r="M33" s="90"/>
      <c r="N33" s="90"/>
      <c r="O33" s="91"/>
      <c r="P33" s="87"/>
      <c r="Q33" s="86"/>
      <c r="R33" s="86"/>
    </row>
    <row r="34" spans="1:18" s="29" customFormat="1" ht="23.25" customHeight="1" thickBot="1">
      <c r="A34" s="33"/>
      <c r="B34" s="111" t="s">
        <v>53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04"/>
      <c r="O34" s="105"/>
      <c r="P34" s="103"/>
      <c r="Q34" s="103"/>
      <c r="R34" s="103"/>
    </row>
    <row r="35" spans="1:18" ht="21" customHeight="1" thickBot="1">
      <c r="A35" s="33" t="s">
        <v>15</v>
      </c>
      <c r="B35" s="36">
        <v>8209966</v>
      </c>
      <c r="C35" s="35"/>
      <c r="D35" s="36" t="s">
        <v>28</v>
      </c>
      <c r="E35" s="36"/>
      <c r="F35" s="35"/>
      <c r="G35" s="37"/>
      <c r="H35" s="35"/>
      <c r="I35" s="36"/>
      <c r="J35" s="35"/>
      <c r="K35" s="39"/>
      <c r="L35" s="63"/>
      <c r="M35" s="36"/>
      <c r="N35" s="64"/>
      <c r="O35" s="45"/>
      <c r="P35" s="45" t="s">
        <v>28</v>
      </c>
      <c r="Q35" s="39" t="s">
        <v>28</v>
      </c>
      <c r="R35" s="45"/>
    </row>
    <row r="36" spans="1:18" ht="23.25" customHeight="1" thickBot="1">
      <c r="A36" s="41" t="s">
        <v>16</v>
      </c>
      <c r="B36" s="36">
        <f>B35</f>
        <v>8209966</v>
      </c>
      <c r="C36" s="36">
        <v>0</v>
      </c>
      <c r="D36" s="36">
        <v>0</v>
      </c>
      <c r="E36" s="36">
        <f aca="true" t="shared" si="0" ref="E36:E44">B36+C36-D36</f>
        <v>8209966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v>0</v>
      </c>
    </row>
    <row r="37" spans="1:18" ht="23.25" customHeight="1" thickBot="1">
      <c r="A37" s="41" t="s">
        <v>17</v>
      </c>
      <c r="B37" s="36">
        <f aca="true" t="shared" si="1" ref="B37:B43">E36</f>
        <v>8209966</v>
      </c>
      <c r="C37" s="36"/>
      <c r="D37" s="36">
        <v>0</v>
      </c>
      <c r="E37" s="36">
        <f t="shared" si="0"/>
        <v>8209966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>
        <v>0</v>
      </c>
    </row>
    <row r="38" spans="1:18" ht="23.25" customHeight="1" thickBot="1">
      <c r="A38" s="41" t="s">
        <v>18</v>
      </c>
      <c r="B38" s="36">
        <f t="shared" si="1"/>
        <v>8209966</v>
      </c>
      <c r="C38" s="36"/>
      <c r="D38" s="36">
        <v>6050</v>
      </c>
      <c r="E38" s="36">
        <f>B38-D38</f>
        <v>8203916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>
        <v>0</v>
      </c>
    </row>
    <row r="39" spans="1:18" ht="23.25" customHeight="1" thickBot="1">
      <c r="A39" s="41" t="s">
        <v>19</v>
      </c>
      <c r="B39" s="36">
        <f t="shared" si="1"/>
        <v>8203916</v>
      </c>
      <c r="C39" s="36"/>
      <c r="D39" s="36"/>
      <c r="E39" s="36">
        <f t="shared" si="0"/>
        <v>8203916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>
        <v>0</v>
      </c>
    </row>
    <row r="40" spans="1:18" ht="23.25" customHeight="1" thickBot="1">
      <c r="A40" s="65" t="s">
        <v>20</v>
      </c>
      <c r="B40" s="36">
        <f t="shared" si="1"/>
        <v>8203916</v>
      </c>
      <c r="C40" s="36"/>
      <c r="D40" s="36">
        <v>7667930</v>
      </c>
      <c r="E40" s="36">
        <f t="shared" si="0"/>
        <v>535986</v>
      </c>
      <c r="F40" s="36"/>
      <c r="G40" s="36"/>
      <c r="H40" s="36"/>
      <c r="I40" s="36">
        <v>37068.66</v>
      </c>
      <c r="J40" s="36">
        <v>37068.66</v>
      </c>
      <c r="K40" s="36"/>
      <c r="L40" s="36"/>
      <c r="M40" s="36"/>
      <c r="N40" s="36"/>
      <c r="O40" s="36"/>
      <c r="P40" s="36"/>
      <c r="Q40" s="36"/>
      <c r="R40" s="36"/>
    </row>
    <row r="41" spans="1:18" ht="23.25" customHeight="1" thickBot="1">
      <c r="A41" s="65" t="s">
        <v>38</v>
      </c>
      <c r="B41" s="36">
        <f t="shared" si="1"/>
        <v>535986</v>
      </c>
      <c r="C41" s="36"/>
      <c r="D41" s="36"/>
      <c r="E41" s="36">
        <f t="shared" si="0"/>
        <v>535986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23.25" customHeight="1" thickBot="1">
      <c r="A42" s="65" t="s">
        <v>39</v>
      </c>
      <c r="B42" s="36">
        <f t="shared" si="1"/>
        <v>535986</v>
      </c>
      <c r="C42" s="36"/>
      <c r="D42" s="36"/>
      <c r="E42" s="36">
        <f t="shared" si="0"/>
        <v>535986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23.25" customHeight="1" thickBot="1">
      <c r="A43" s="65" t="s">
        <v>40</v>
      </c>
      <c r="B43" s="36">
        <f t="shared" si="1"/>
        <v>535986</v>
      </c>
      <c r="C43" s="36"/>
      <c r="D43" s="36"/>
      <c r="E43" s="36">
        <v>535986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23.25" customHeight="1" thickBot="1">
      <c r="A44" s="65" t="s">
        <v>41</v>
      </c>
      <c r="B44" s="36">
        <f>E43</f>
        <v>535986</v>
      </c>
      <c r="C44" s="36"/>
      <c r="D44" s="36"/>
      <c r="E44" s="36">
        <f t="shared" si="0"/>
        <v>535986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23.25" customHeight="1" thickBot="1">
      <c r="A45" s="65" t="s">
        <v>42</v>
      </c>
      <c r="B45" s="36">
        <v>535986</v>
      </c>
      <c r="C45" s="36"/>
      <c r="D45" s="36"/>
      <c r="E45" s="36">
        <v>535986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23.25" customHeight="1" thickBot="1">
      <c r="A46" s="65" t="s">
        <v>43</v>
      </c>
      <c r="B46" s="36">
        <f>E45</f>
        <v>535986</v>
      </c>
      <c r="C46" s="36"/>
      <c r="D46" s="36"/>
      <c r="E46" s="36">
        <f>B46</f>
        <v>535986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23.25" customHeight="1" thickBot="1">
      <c r="A47" s="65" t="s">
        <v>44</v>
      </c>
      <c r="B47" s="36">
        <f>E46</f>
        <v>535986</v>
      </c>
      <c r="C47" s="36"/>
      <c r="D47" s="36"/>
      <c r="E47" s="36">
        <v>535986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23.25" customHeight="1" thickBot="1">
      <c r="A48" s="66" t="s">
        <v>21</v>
      </c>
      <c r="B48" s="52" t="s">
        <v>22</v>
      </c>
      <c r="C48" s="48">
        <f>C43+C42+C41+C40+C39+C38+C37+C36+C35+C44+C45+C46+C47</f>
        <v>0</v>
      </c>
      <c r="D48" s="48">
        <f>D38+D40</f>
        <v>7673980</v>
      </c>
      <c r="E48" s="48">
        <f>B35+C48-D48</f>
        <v>535986</v>
      </c>
      <c r="F48" s="52">
        <v>0</v>
      </c>
      <c r="G48" s="52"/>
      <c r="H48" s="52" t="s">
        <v>22</v>
      </c>
      <c r="I48" s="48">
        <f>I40</f>
        <v>37068.66</v>
      </c>
      <c r="J48" s="48">
        <f>J40</f>
        <v>37068.66</v>
      </c>
      <c r="K48" s="48">
        <f>K25+K29</f>
        <v>0</v>
      </c>
      <c r="L48" s="52">
        <v>0</v>
      </c>
      <c r="M48" s="52"/>
      <c r="N48" s="52">
        <v>0</v>
      </c>
      <c r="O48" s="52">
        <v>0</v>
      </c>
      <c r="P48" s="52">
        <v>0</v>
      </c>
      <c r="Q48" s="52">
        <v>0</v>
      </c>
      <c r="R48" s="52">
        <v>0</v>
      </c>
    </row>
    <row r="49" spans="1:18" ht="24.75" customHeight="1" thickBot="1">
      <c r="A49" s="53" t="s">
        <v>23</v>
      </c>
      <c r="B49" s="47" t="s">
        <v>22</v>
      </c>
      <c r="C49" s="48">
        <v>0</v>
      </c>
      <c r="D49" s="48">
        <v>0</v>
      </c>
      <c r="E49" s="48">
        <v>0</v>
      </c>
      <c r="F49" s="48">
        <v>0</v>
      </c>
      <c r="G49" s="54"/>
      <c r="H49" s="47" t="s">
        <v>22</v>
      </c>
      <c r="I49" s="48">
        <v>0</v>
      </c>
      <c r="J49" s="48">
        <v>0</v>
      </c>
      <c r="K49" s="48">
        <v>0</v>
      </c>
      <c r="L49" s="48">
        <v>0</v>
      </c>
      <c r="M49" s="48"/>
      <c r="N49" s="47" t="s">
        <v>22</v>
      </c>
      <c r="O49" s="48">
        <v>0</v>
      </c>
      <c r="P49" s="48">
        <v>0</v>
      </c>
      <c r="Q49" s="48">
        <v>0</v>
      </c>
      <c r="R49" s="48">
        <v>0</v>
      </c>
    </row>
    <row r="50" ht="15.75">
      <c r="B50" s="55" t="s">
        <v>29</v>
      </c>
    </row>
    <row r="51" spans="1:3" ht="18" customHeight="1" thickBot="1">
      <c r="A51" s="29"/>
      <c r="B51" s="29" t="s">
        <v>30</v>
      </c>
      <c r="C51" s="29"/>
    </row>
    <row r="52" spans="1:18" ht="23.25" customHeight="1" thickBot="1">
      <c r="A52" s="33" t="s">
        <v>15</v>
      </c>
      <c r="B52" s="67">
        <v>0</v>
      </c>
      <c r="C52" s="35"/>
      <c r="D52" s="36"/>
      <c r="E52" s="35"/>
      <c r="F52" s="36"/>
      <c r="G52" s="37"/>
      <c r="H52" s="67">
        <v>0</v>
      </c>
      <c r="I52" s="36"/>
      <c r="J52" s="35"/>
      <c r="K52" s="39"/>
      <c r="L52" s="63"/>
      <c r="M52" s="36"/>
      <c r="N52" s="67">
        <v>0</v>
      </c>
      <c r="O52" s="39"/>
      <c r="P52" s="39"/>
      <c r="Q52" s="39"/>
      <c r="R52" s="45"/>
    </row>
    <row r="53" spans="1:18" ht="23.25" customHeight="1" thickBot="1">
      <c r="A53" s="41" t="s">
        <v>31</v>
      </c>
      <c r="B53" s="36">
        <v>0</v>
      </c>
      <c r="C53" s="43">
        <v>0</v>
      </c>
      <c r="D53" s="43">
        <v>0</v>
      </c>
      <c r="E53" s="43">
        <v>0</v>
      </c>
      <c r="F53" s="43">
        <v>0</v>
      </c>
      <c r="G53" s="44"/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>
        <v>0</v>
      </c>
      <c r="O53" s="43">
        <v>0</v>
      </c>
      <c r="P53" s="43">
        <v>0</v>
      </c>
      <c r="Q53" s="43">
        <v>0</v>
      </c>
      <c r="R53" s="43">
        <v>0</v>
      </c>
    </row>
    <row r="54" spans="1:18" ht="23.25" customHeight="1" thickBot="1">
      <c r="A54" s="41" t="s">
        <v>32</v>
      </c>
      <c r="B54" s="36">
        <v>0</v>
      </c>
      <c r="C54" s="43">
        <v>0</v>
      </c>
      <c r="D54" s="43">
        <v>0</v>
      </c>
      <c r="E54" s="43">
        <v>0</v>
      </c>
      <c r="F54" s="43">
        <v>0</v>
      </c>
      <c r="G54" s="44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/>
      <c r="N54" s="43">
        <v>0</v>
      </c>
      <c r="O54" s="43">
        <v>0</v>
      </c>
      <c r="P54" s="43">
        <v>0</v>
      </c>
      <c r="Q54" s="43">
        <v>0</v>
      </c>
      <c r="R54" s="43">
        <v>0</v>
      </c>
    </row>
    <row r="55" spans="1:18" ht="23.25" customHeight="1" thickBot="1">
      <c r="A55" s="41" t="s">
        <v>18</v>
      </c>
      <c r="B55" s="36">
        <v>0</v>
      </c>
      <c r="C55" s="43">
        <v>0</v>
      </c>
      <c r="D55" s="43">
        <v>0</v>
      </c>
      <c r="E55" s="43">
        <v>0</v>
      </c>
      <c r="F55" s="43">
        <v>0</v>
      </c>
      <c r="G55" s="44"/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</row>
    <row r="56" spans="1:18" ht="23.25" customHeight="1" thickBot="1">
      <c r="A56" s="41" t="s">
        <v>19</v>
      </c>
      <c r="B56" s="36">
        <v>0</v>
      </c>
      <c r="C56" s="43">
        <v>0</v>
      </c>
      <c r="D56" s="43">
        <v>0</v>
      </c>
      <c r="E56" s="43">
        <v>0</v>
      </c>
      <c r="F56" s="43">
        <v>0</v>
      </c>
      <c r="G56" s="44"/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/>
      <c r="N56" s="43">
        <v>0</v>
      </c>
      <c r="O56" s="43">
        <v>0</v>
      </c>
      <c r="P56" s="43">
        <v>0</v>
      </c>
      <c r="Q56" s="43">
        <v>0</v>
      </c>
      <c r="R56" s="43">
        <v>0</v>
      </c>
    </row>
    <row r="57" spans="1:18" ht="23.25" customHeight="1" thickBot="1">
      <c r="A57" s="41" t="s">
        <v>20</v>
      </c>
      <c r="B57" s="36">
        <v>0</v>
      </c>
      <c r="C57" s="43">
        <v>0</v>
      </c>
      <c r="D57" s="43">
        <v>0</v>
      </c>
      <c r="E57" s="43">
        <v>0</v>
      </c>
      <c r="F57" s="43">
        <v>0</v>
      </c>
      <c r="G57" s="44"/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</row>
    <row r="58" spans="1:18" ht="23.25" customHeight="1" thickBot="1">
      <c r="A58" s="81" t="s">
        <v>38</v>
      </c>
      <c r="B58" s="36">
        <v>0</v>
      </c>
      <c r="C58" s="43">
        <v>0</v>
      </c>
      <c r="D58" s="43">
        <v>0</v>
      </c>
      <c r="E58" s="43">
        <v>0</v>
      </c>
      <c r="F58" s="43">
        <v>0</v>
      </c>
      <c r="G58" s="82"/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62"/>
      <c r="N58" s="43">
        <v>0</v>
      </c>
      <c r="O58" s="43">
        <v>0</v>
      </c>
      <c r="P58" s="43">
        <v>0</v>
      </c>
      <c r="Q58" s="43">
        <v>0</v>
      </c>
      <c r="R58" s="43">
        <v>0</v>
      </c>
    </row>
    <row r="59" spans="1:18" ht="23.25" customHeight="1" thickBot="1">
      <c r="A59" s="81" t="s">
        <v>39</v>
      </c>
      <c r="B59" s="36">
        <v>0</v>
      </c>
      <c r="C59" s="43">
        <v>0</v>
      </c>
      <c r="D59" s="43">
        <v>0</v>
      </c>
      <c r="E59" s="43">
        <v>0</v>
      </c>
      <c r="F59" s="43">
        <v>0</v>
      </c>
      <c r="G59" s="82"/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62"/>
      <c r="N59" s="43">
        <v>0</v>
      </c>
      <c r="O59" s="43">
        <v>0</v>
      </c>
      <c r="P59" s="43">
        <v>0</v>
      </c>
      <c r="Q59" s="43">
        <v>0</v>
      </c>
      <c r="R59" s="43">
        <v>0</v>
      </c>
    </row>
    <row r="60" spans="1:18" ht="23.25" customHeight="1" thickBot="1">
      <c r="A60" s="81" t="s">
        <v>40</v>
      </c>
      <c r="B60" s="36">
        <v>0</v>
      </c>
      <c r="C60" s="43">
        <v>0</v>
      </c>
      <c r="D60" s="43">
        <v>0</v>
      </c>
      <c r="E60" s="43">
        <v>0</v>
      </c>
      <c r="F60" s="43">
        <v>0</v>
      </c>
      <c r="G60" s="82"/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62"/>
      <c r="N60" s="43">
        <v>0</v>
      </c>
      <c r="O60" s="43">
        <v>0</v>
      </c>
      <c r="P60" s="43">
        <v>0</v>
      </c>
      <c r="Q60" s="43">
        <v>0</v>
      </c>
      <c r="R60" s="43">
        <v>0</v>
      </c>
    </row>
    <row r="61" spans="1:18" ht="23.25" customHeight="1" thickBot="1">
      <c r="A61" s="81" t="s">
        <v>41</v>
      </c>
      <c r="B61" s="36">
        <v>0</v>
      </c>
      <c r="C61" s="43">
        <v>0</v>
      </c>
      <c r="D61" s="43">
        <v>0</v>
      </c>
      <c r="E61" s="43">
        <v>0</v>
      </c>
      <c r="F61" s="43">
        <v>0</v>
      </c>
      <c r="G61" s="82"/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62"/>
      <c r="N61" s="43">
        <v>0</v>
      </c>
      <c r="O61" s="43">
        <v>0</v>
      </c>
      <c r="P61" s="43">
        <v>0</v>
      </c>
      <c r="Q61" s="43">
        <v>0</v>
      </c>
      <c r="R61" s="43">
        <v>0</v>
      </c>
    </row>
    <row r="62" spans="1:18" ht="23.25" customHeight="1" thickBot="1">
      <c r="A62" s="81" t="s">
        <v>42</v>
      </c>
      <c r="B62" s="36">
        <v>0</v>
      </c>
      <c r="C62" s="43">
        <v>0</v>
      </c>
      <c r="D62" s="43">
        <v>0</v>
      </c>
      <c r="E62" s="43">
        <v>0</v>
      </c>
      <c r="F62" s="43">
        <v>0</v>
      </c>
      <c r="G62" s="82"/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62"/>
      <c r="N62" s="43">
        <v>0</v>
      </c>
      <c r="O62" s="43">
        <v>0</v>
      </c>
      <c r="P62" s="43">
        <v>0</v>
      </c>
      <c r="Q62" s="43">
        <v>0</v>
      </c>
      <c r="R62" s="43">
        <v>0</v>
      </c>
    </row>
    <row r="63" spans="1:18" ht="23.25" customHeight="1" thickBot="1">
      <c r="A63" s="81" t="s">
        <v>43</v>
      </c>
      <c r="B63" s="36">
        <v>0</v>
      </c>
      <c r="C63" s="43">
        <v>0</v>
      </c>
      <c r="D63" s="43">
        <v>0</v>
      </c>
      <c r="E63" s="43">
        <v>0</v>
      </c>
      <c r="F63" s="43">
        <v>0</v>
      </c>
      <c r="G63" s="82"/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62"/>
      <c r="N63" s="43">
        <v>0</v>
      </c>
      <c r="O63" s="43">
        <v>0</v>
      </c>
      <c r="P63" s="43">
        <v>0</v>
      </c>
      <c r="Q63" s="43">
        <v>0</v>
      </c>
      <c r="R63" s="43">
        <v>0</v>
      </c>
    </row>
    <row r="64" spans="1:18" ht="23.25" customHeight="1" thickBot="1">
      <c r="A64" s="81" t="s">
        <v>44</v>
      </c>
      <c r="B64" s="36">
        <v>0</v>
      </c>
      <c r="C64" s="43">
        <v>0</v>
      </c>
      <c r="D64" s="43">
        <v>0</v>
      </c>
      <c r="E64" s="43">
        <v>0</v>
      </c>
      <c r="F64" s="43">
        <v>0</v>
      </c>
      <c r="G64" s="82"/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62"/>
      <c r="N64" s="43">
        <v>0</v>
      </c>
      <c r="O64" s="43">
        <v>0</v>
      </c>
      <c r="P64" s="43">
        <v>0</v>
      </c>
      <c r="Q64" s="43">
        <v>0</v>
      </c>
      <c r="R64" s="43">
        <v>0</v>
      </c>
    </row>
    <row r="65" spans="1:18" ht="23.25" customHeight="1" thickBot="1">
      <c r="A65" s="46" t="s">
        <v>21</v>
      </c>
      <c r="B65" s="47" t="s">
        <v>22</v>
      </c>
      <c r="C65" s="52">
        <v>0</v>
      </c>
      <c r="D65" s="52">
        <v>0</v>
      </c>
      <c r="E65" s="52">
        <v>0</v>
      </c>
      <c r="F65" s="52">
        <v>0</v>
      </c>
      <c r="G65" s="51"/>
      <c r="H65" s="47" t="s">
        <v>22</v>
      </c>
      <c r="I65" s="49">
        <f>SUM(I53:I53)</f>
        <v>0</v>
      </c>
      <c r="J65" s="49">
        <f>SUM(J53:J53)</f>
        <v>0</v>
      </c>
      <c r="K65" s="52">
        <v>0</v>
      </c>
      <c r="L65" s="52">
        <v>0</v>
      </c>
      <c r="M65" s="50"/>
      <c r="N65" s="47" t="s">
        <v>22</v>
      </c>
      <c r="O65" s="52">
        <v>0</v>
      </c>
      <c r="P65" s="52">
        <v>0</v>
      </c>
      <c r="Q65" s="52">
        <v>0</v>
      </c>
      <c r="R65" s="52">
        <v>0</v>
      </c>
    </row>
    <row r="66" spans="1:18" ht="23.25" customHeight="1" thickBot="1">
      <c r="A66" s="53" t="s">
        <v>23</v>
      </c>
      <c r="B66" s="47" t="s">
        <v>22</v>
      </c>
      <c r="C66" s="48">
        <v>0</v>
      </c>
      <c r="D66" s="48">
        <v>0</v>
      </c>
      <c r="E66" s="48">
        <v>0</v>
      </c>
      <c r="F66" s="48">
        <v>0</v>
      </c>
      <c r="G66" s="54"/>
      <c r="H66" s="47" t="s">
        <v>22</v>
      </c>
      <c r="I66" s="48">
        <v>0</v>
      </c>
      <c r="J66" s="48">
        <v>0</v>
      </c>
      <c r="K66" s="48">
        <v>0</v>
      </c>
      <c r="L66" s="48">
        <v>0</v>
      </c>
      <c r="M66" s="48"/>
      <c r="N66" s="47" t="s">
        <v>22</v>
      </c>
      <c r="O66" s="48">
        <v>0</v>
      </c>
      <c r="P66" s="48">
        <v>0</v>
      </c>
      <c r="Q66" s="48">
        <v>0</v>
      </c>
      <c r="R66" s="48">
        <v>0</v>
      </c>
    </row>
    <row r="67" spans="1:2" ht="23.25" customHeight="1" thickBot="1">
      <c r="A67" s="68"/>
      <c r="B67" s="55" t="s">
        <v>33</v>
      </c>
    </row>
    <row r="68" spans="1:18" ht="23.25" customHeight="1" thickBot="1">
      <c r="A68" s="33" t="s">
        <v>15</v>
      </c>
      <c r="B68" s="36">
        <f>B7+B35+B52</f>
        <v>8209966</v>
      </c>
      <c r="C68" s="35"/>
      <c r="D68" s="36" t="s">
        <v>28</v>
      </c>
      <c r="E68" s="36"/>
      <c r="F68" s="35"/>
      <c r="G68" s="37"/>
      <c r="H68" s="35">
        <v>0</v>
      </c>
      <c r="I68" s="36" t="s">
        <v>28</v>
      </c>
      <c r="J68" s="35" t="s">
        <v>28</v>
      </c>
      <c r="K68" s="39" t="s">
        <v>28</v>
      </c>
      <c r="L68" s="63"/>
      <c r="M68" s="36"/>
      <c r="N68" s="63">
        <v>0</v>
      </c>
      <c r="O68" s="39" t="s">
        <v>28</v>
      </c>
      <c r="P68" s="39" t="s">
        <v>28</v>
      </c>
      <c r="Q68" s="39" t="s">
        <v>28</v>
      </c>
      <c r="R68" s="45"/>
    </row>
    <row r="69" spans="1:18" ht="23.25" customHeight="1" thickBot="1">
      <c r="A69" s="41" t="s">
        <v>16</v>
      </c>
      <c r="B69" s="36">
        <f>B8+B36+B53</f>
        <v>8209966</v>
      </c>
      <c r="C69" s="36"/>
      <c r="D69" s="36"/>
      <c r="E69" s="36">
        <f>E8+E36+E53</f>
        <v>8209966</v>
      </c>
      <c r="F69" s="36">
        <f>F7+F36+F53</f>
        <v>0</v>
      </c>
      <c r="G69" s="36"/>
      <c r="H69" s="36">
        <f>H7+H36</f>
        <v>0</v>
      </c>
      <c r="I69" s="57">
        <f aca="true" t="shared" si="2" ref="I69:J73">I7+I36+I53</f>
        <v>0</v>
      </c>
      <c r="J69" s="57">
        <f t="shared" si="2"/>
        <v>0</v>
      </c>
      <c r="K69" s="43">
        <f aca="true" t="shared" si="3" ref="K69:L73">K7+K36</f>
        <v>0</v>
      </c>
      <c r="L69" s="43">
        <f t="shared" si="3"/>
        <v>0</v>
      </c>
      <c r="M69" s="43"/>
      <c r="N69" s="43">
        <f aca="true" t="shared" si="4" ref="N69:R73">N7+N36</f>
        <v>0</v>
      </c>
      <c r="O69" s="43">
        <f t="shared" si="4"/>
        <v>0</v>
      </c>
      <c r="P69" s="43">
        <f t="shared" si="4"/>
        <v>0</v>
      </c>
      <c r="Q69" s="43">
        <f t="shared" si="4"/>
        <v>0</v>
      </c>
      <c r="R69" s="43">
        <f t="shared" si="4"/>
        <v>0</v>
      </c>
    </row>
    <row r="70" spans="1:18" ht="23.25" customHeight="1" thickBot="1">
      <c r="A70" s="41" t="s">
        <v>17</v>
      </c>
      <c r="B70" s="36">
        <f>B9+B37+B54</f>
        <v>8209966</v>
      </c>
      <c r="C70" s="36"/>
      <c r="D70" s="36"/>
      <c r="E70" s="36">
        <f>E9+E37+E54</f>
        <v>8209966</v>
      </c>
      <c r="F70" s="36">
        <f>F8+F37+F54</f>
        <v>0</v>
      </c>
      <c r="G70" s="36"/>
      <c r="H70" s="36">
        <f>H8+H37</f>
        <v>0</v>
      </c>
      <c r="I70" s="57">
        <f t="shared" si="2"/>
        <v>0</v>
      </c>
      <c r="J70" s="57">
        <f t="shared" si="2"/>
        <v>0</v>
      </c>
      <c r="K70" s="43">
        <f t="shared" si="3"/>
        <v>0</v>
      </c>
      <c r="L70" s="43">
        <f t="shared" si="3"/>
        <v>0</v>
      </c>
      <c r="M70" s="43"/>
      <c r="N70" s="43">
        <f t="shared" si="4"/>
        <v>0</v>
      </c>
      <c r="O70" s="43">
        <f t="shared" si="4"/>
        <v>0</v>
      </c>
      <c r="P70" s="43">
        <f t="shared" si="4"/>
        <v>0</v>
      </c>
      <c r="Q70" s="43">
        <f t="shared" si="4"/>
        <v>0</v>
      </c>
      <c r="R70" s="43">
        <f t="shared" si="4"/>
        <v>0</v>
      </c>
    </row>
    <row r="71" spans="1:18" ht="23.25" customHeight="1" thickBot="1">
      <c r="A71" s="41" t="s">
        <v>18</v>
      </c>
      <c r="B71" s="36">
        <f>B10+B38+B55</f>
        <v>8209966</v>
      </c>
      <c r="C71" s="36"/>
      <c r="D71" s="36">
        <v>6050</v>
      </c>
      <c r="E71" s="36">
        <f>E10+E38+E55</f>
        <v>8203916</v>
      </c>
      <c r="F71" s="36">
        <f>F9+F38+F55</f>
        <v>0</v>
      </c>
      <c r="G71" s="36"/>
      <c r="H71" s="36">
        <f>H9+H38</f>
        <v>0</v>
      </c>
      <c r="I71" s="57">
        <f t="shared" si="2"/>
        <v>0</v>
      </c>
      <c r="J71" s="57">
        <f t="shared" si="2"/>
        <v>0</v>
      </c>
      <c r="K71" s="43">
        <f t="shared" si="3"/>
        <v>0</v>
      </c>
      <c r="L71" s="43">
        <f t="shared" si="3"/>
        <v>0</v>
      </c>
      <c r="M71" s="43"/>
      <c r="N71" s="43">
        <f t="shared" si="4"/>
        <v>0</v>
      </c>
      <c r="O71" s="43">
        <f t="shared" si="4"/>
        <v>0</v>
      </c>
      <c r="P71" s="43">
        <f t="shared" si="4"/>
        <v>0</v>
      </c>
      <c r="Q71" s="43">
        <f t="shared" si="4"/>
        <v>0</v>
      </c>
      <c r="R71" s="43">
        <f t="shared" si="4"/>
        <v>0</v>
      </c>
    </row>
    <row r="72" spans="1:18" ht="23.25" customHeight="1" thickBot="1">
      <c r="A72" s="41" t="s">
        <v>19</v>
      </c>
      <c r="B72" s="36">
        <f>E71</f>
        <v>8203916</v>
      </c>
      <c r="C72" s="36"/>
      <c r="D72" s="36"/>
      <c r="E72" s="36">
        <f>B72</f>
        <v>8203916</v>
      </c>
      <c r="F72" s="36">
        <f>F10+F39+F56</f>
        <v>0</v>
      </c>
      <c r="G72" s="36"/>
      <c r="H72" s="36">
        <f>H10+H39</f>
        <v>0</v>
      </c>
      <c r="I72" s="57">
        <f t="shared" si="2"/>
        <v>0</v>
      </c>
      <c r="J72" s="57">
        <f t="shared" si="2"/>
        <v>0</v>
      </c>
      <c r="K72" s="43">
        <f t="shared" si="3"/>
        <v>0</v>
      </c>
      <c r="L72" s="43">
        <f t="shared" si="3"/>
        <v>0</v>
      </c>
      <c r="M72" s="43"/>
      <c r="N72" s="43">
        <f t="shared" si="4"/>
        <v>0</v>
      </c>
      <c r="O72" s="43">
        <f t="shared" si="4"/>
        <v>0</v>
      </c>
      <c r="P72" s="43">
        <f t="shared" si="4"/>
        <v>0</v>
      </c>
      <c r="Q72" s="43">
        <f t="shared" si="4"/>
        <v>0</v>
      </c>
      <c r="R72" s="43">
        <f t="shared" si="4"/>
        <v>0</v>
      </c>
    </row>
    <row r="73" spans="1:18" ht="23.25" customHeight="1" thickBot="1">
      <c r="A73" s="33" t="s">
        <v>20</v>
      </c>
      <c r="B73" s="36">
        <f>B12+B40+B57</f>
        <v>8203916</v>
      </c>
      <c r="C73" s="36"/>
      <c r="D73" s="36">
        <v>7667930</v>
      </c>
      <c r="E73" s="36">
        <f>E12+E40+E57</f>
        <v>535986</v>
      </c>
      <c r="F73" s="36">
        <f>F11+F40+F57</f>
        <v>0</v>
      </c>
      <c r="G73" s="36"/>
      <c r="H73" s="36">
        <f>H11+H40</f>
        <v>0</v>
      </c>
      <c r="I73" s="57">
        <f t="shared" si="2"/>
        <v>37068.66</v>
      </c>
      <c r="J73" s="57">
        <f t="shared" si="2"/>
        <v>37068.66</v>
      </c>
      <c r="K73" s="43">
        <f t="shared" si="3"/>
        <v>0</v>
      </c>
      <c r="L73" s="43">
        <f t="shared" si="3"/>
        <v>0</v>
      </c>
      <c r="M73" s="43"/>
      <c r="N73" s="43">
        <f t="shared" si="4"/>
        <v>0</v>
      </c>
      <c r="O73" s="43">
        <f t="shared" si="4"/>
        <v>0</v>
      </c>
      <c r="P73" s="43">
        <f t="shared" si="4"/>
        <v>0</v>
      </c>
      <c r="Q73" s="43">
        <f t="shared" si="4"/>
        <v>0</v>
      </c>
      <c r="R73" s="43">
        <f t="shared" si="4"/>
        <v>0</v>
      </c>
    </row>
    <row r="74" spans="1:18" ht="23.25" customHeight="1" thickBot="1">
      <c r="A74" s="85" t="s">
        <v>38</v>
      </c>
      <c r="B74" s="36">
        <f>E73</f>
        <v>535986</v>
      </c>
      <c r="C74" s="61"/>
      <c r="D74" s="36"/>
      <c r="E74" s="36">
        <f>B74+C74-D74</f>
        <v>535986</v>
      </c>
      <c r="F74" s="61">
        <v>0</v>
      </c>
      <c r="G74" s="61"/>
      <c r="H74" s="61">
        <v>0</v>
      </c>
      <c r="I74" s="83">
        <v>0</v>
      </c>
      <c r="J74" s="83">
        <v>0</v>
      </c>
      <c r="K74" s="62">
        <v>0</v>
      </c>
      <c r="L74" s="84">
        <v>0</v>
      </c>
      <c r="M74" s="84"/>
      <c r="N74" s="84">
        <v>0</v>
      </c>
      <c r="O74" s="62">
        <v>0</v>
      </c>
      <c r="P74" s="62">
        <v>0</v>
      </c>
      <c r="Q74" s="84">
        <v>0</v>
      </c>
      <c r="R74" s="84">
        <v>0</v>
      </c>
    </row>
    <row r="75" spans="1:18" ht="23.25" customHeight="1" thickBot="1">
      <c r="A75" s="93" t="s">
        <v>39</v>
      </c>
      <c r="B75" s="36">
        <f>B14+B42+B59</f>
        <v>535986</v>
      </c>
      <c r="C75" s="36"/>
      <c r="D75" s="36"/>
      <c r="E75" s="36">
        <f>E14+E42+E59</f>
        <v>535986</v>
      </c>
      <c r="F75" s="61">
        <v>0</v>
      </c>
      <c r="G75" s="61"/>
      <c r="H75" s="61">
        <v>0</v>
      </c>
      <c r="I75" s="83">
        <v>0</v>
      </c>
      <c r="J75" s="83">
        <v>0</v>
      </c>
      <c r="K75" s="62">
        <v>0</v>
      </c>
      <c r="L75" s="84">
        <v>0</v>
      </c>
      <c r="M75" s="84"/>
      <c r="N75" s="84">
        <v>0</v>
      </c>
      <c r="O75" s="62">
        <v>0</v>
      </c>
      <c r="P75" s="62">
        <v>0</v>
      </c>
      <c r="Q75" s="84">
        <v>0</v>
      </c>
      <c r="R75" s="84">
        <v>0</v>
      </c>
    </row>
    <row r="76" spans="1:18" ht="23.25" customHeight="1" thickBot="1">
      <c r="A76" s="85" t="s">
        <v>40</v>
      </c>
      <c r="B76" s="36">
        <f>B15+B43+B60</f>
        <v>535986</v>
      </c>
      <c r="C76" s="36"/>
      <c r="D76" s="36"/>
      <c r="E76" s="36">
        <v>535986</v>
      </c>
      <c r="F76" s="61">
        <v>0</v>
      </c>
      <c r="G76" s="61"/>
      <c r="H76" s="61">
        <v>0</v>
      </c>
      <c r="I76" s="83">
        <v>0</v>
      </c>
      <c r="J76" s="83">
        <v>0</v>
      </c>
      <c r="K76" s="62">
        <v>0</v>
      </c>
      <c r="L76" s="84">
        <v>0</v>
      </c>
      <c r="M76" s="84"/>
      <c r="N76" s="84">
        <v>0</v>
      </c>
      <c r="O76" s="62">
        <v>0</v>
      </c>
      <c r="P76" s="62">
        <v>0</v>
      </c>
      <c r="Q76" s="84">
        <v>0</v>
      </c>
      <c r="R76" s="84">
        <v>0</v>
      </c>
    </row>
    <row r="77" spans="1:18" ht="23.25" customHeight="1" thickBot="1">
      <c r="A77" s="95" t="s">
        <v>41</v>
      </c>
      <c r="B77" s="36">
        <f>B16+B44+B61</f>
        <v>535986</v>
      </c>
      <c r="C77" s="36"/>
      <c r="D77" s="36"/>
      <c r="E77" s="36">
        <f>E16+E44+E61</f>
        <v>535986</v>
      </c>
      <c r="F77" s="61">
        <v>0</v>
      </c>
      <c r="G77" s="61"/>
      <c r="H77" s="61">
        <v>0</v>
      </c>
      <c r="I77" s="83">
        <v>0</v>
      </c>
      <c r="J77" s="83">
        <v>0</v>
      </c>
      <c r="K77" s="62">
        <v>0</v>
      </c>
      <c r="L77" s="84">
        <v>0</v>
      </c>
      <c r="M77" s="84"/>
      <c r="N77" s="84">
        <v>0</v>
      </c>
      <c r="O77" s="62">
        <v>0</v>
      </c>
      <c r="P77" s="62">
        <v>0</v>
      </c>
      <c r="Q77" s="84">
        <v>0</v>
      </c>
      <c r="R77" s="84">
        <v>0</v>
      </c>
    </row>
    <row r="78" spans="1:18" ht="23.25" customHeight="1" thickBot="1">
      <c r="A78" s="85" t="s">
        <v>42</v>
      </c>
      <c r="B78" s="96">
        <f>E77</f>
        <v>535986</v>
      </c>
      <c r="C78" s="96"/>
      <c r="D78" s="96"/>
      <c r="E78" s="96">
        <f>E20+E45+E62</f>
        <v>535986</v>
      </c>
      <c r="F78" s="61"/>
      <c r="G78" s="61"/>
      <c r="H78" s="61">
        <v>0</v>
      </c>
      <c r="I78" s="83">
        <v>0</v>
      </c>
      <c r="J78" s="83">
        <v>0</v>
      </c>
      <c r="K78" s="62">
        <v>0</v>
      </c>
      <c r="L78" s="84">
        <v>0</v>
      </c>
      <c r="M78" s="84"/>
      <c r="N78" s="84">
        <v>0</v>
      </c>
      <c r="O78" s="62">
        <v>0</v>
      </c>
      <c r="P78" s="62">
        <v>0</v>
      </c>
      <c r="Q78" s="84">
        <v>0</v>
      </c>
      <c r="R78" s="84">
        <v>0</v>
      </c>
    </row>
    <row r="79" spans="1:18" ht="23.25" customHeight="1" thickBot="1">
      <c r="A79" s="85" t="s">
        <v>43</v>
      </c>
      <c r="B79" s="96">
        <f>E78</f>
        <v>535986</v>
      </c>
      <c r="C79" s="96"/>
      <c r="D79" s="96"/>
      <c r="E79" s="96">
        <f>B79</f>
        <v>535986</v>
      </c>
      <c r="F79" s="61"/>
      <c r="G79" s="61"/>
      <c r="H79" s="61">
        <v>0</v>
      </c>
      <c r="I79" s="83">
        <v>0</v>
      </c>
      <c r="J79" s="83">
        <v>0</v>
      </c>
      <c r="K79" s="62">
        <v>0</v>
      </c>
      <c r="L79" s="84">
        <v>0</v>
      </c>
      <c r="M79" s="84"/>
      <c r="N79" s="84">
        <v>0</v>
      </c>
      <c r="O79" s="62">
        <v>0</v>
      </c>
      <c r="P79" s="62">
        <v>0</v>
      </c>
      <c r="Q79" s="84">
        <v>0</v>
      </c>
      <c r="R79" s="84">
        <v>0</v>
      </c>
    </row>
    <row r="80" spans="1:18" ht="23.25" customHeight="1" thickBot="1">
      <c r="A80" s="85" t="s">
        <v>44</v>
      </c>
      <c r="B80" s="96">
        <f>E79</f>
        <v>535986</v>
      </c>
      <c r="C80" s="96"/>
      <c r="D80" s="96"/>
      <c r="E80" s="96">
        <v>535986</v>
      </c>
      <c r="F80" s="61"/>
      <c r="G80" s="61"/>
      <c r="H80" s="61">
        <v>0</v>
      </c>
      <c r="I80" s="83">
        <v>0</v>
      </c>
      <c r="J80" s="83">
        <v>0</v>
      </c>
      <c r="K80" s="62">
        <v>0</v>
      </c>
      <c r="L80" s="84">
        <v>0</v>
      </c>
      <c r="M80" s="84"/>
      <c r="N80" s="84">
        <v>0</v>
      </c>
      <c r="O80" s="62">
        <v>0</v>
      </c>
      <c r="P80" s="62">
        <v>0</v>
      </c>
      <c r="Q80" s="84">
        <v>0</v>
      </c>
      <c r="R80" s="84">
        <v>0</v>
      </c>
    </row>
    <row r="81" spans="1:18" s="2" customFormat="1" ht="23.25" customHeight="1" thickBot="1">
      <c r="A81" s="94" t="s">
        <v>21</v>
      </c>
      <c r="B81" s="70" t="s">
        <v>22</v>
      </c>
      <c r="C81" s="50">
        <f>C20+C48+C65</f>
        <v>0</v>
      </c>
      <c r="D81" s="50">
        <f>D20+D48+D65</f>
        <v>7673980</v>
      </c>
      <c r="E81" s="60">
        <f>E20+E48+E65</f>
        <v>535986</v>
      </c>
      <c r="F81" s="69">
        <f>F69</f>
        <v>0</v>
      </c>
      <c r="G81" s="69"/>
      <c r="H81" s="69" t="s">
        <v>22</v>
      </c>
      <c r="I81" s="50">
        <f>I20+I48+I65</f>
        <v>37068.66</v>
      </c>
      <c r="J81" s="50">
        <f>J20+J48+J65</f>
        <v>37068.66</v>
      </c>
      <c r="K81" s="50">
        <f>K20+K48+K65</f>
        <v>0</v>
      </c>
      <c r="L81" s="70">
        <f>L69</f>
        <v>0</v>
      </c>
      <c r="M81" s="70"/>
      <c r="N81" s="70" t="s">
        <v>22</v>
      </c>
      <c r="O81" s="71">
        <f>SUM(O69:O69)</f>
        <v>0</v>
      </c>
      <c r="P81" s="71">
        <f>SUM(P69:P69)</f>
        <v>0</v>
      </c>
      <c r="Q81" s="70">
        <f>Q69</f>
        <v>0</v>
      </c>
      <c r="R81" s="70">
        <f>R69</f>
        <v>0</v>
      </c>
    </row>
    <row r="82" spans="1:18" ht="21.75" customHeight="1" thickBot="1">
      <c r="A82" s="53" t="s">
        <v>23</v>
      </c>
      <c r="B82" s="47" t="s">
        <v>22</v>
      </c>
      <c r="C82" s="48">
        <v>0</v>
      </c>
      <c r="D82" s="48">
        <v>0</v>
      </c>
      <c r="E82" s="48">
        <v>0</v>
      </c>
      <c r="F82" s="48">
        <v>0</v>
      </c>
      <c r="G82" s="54"/>
      <c r="H82" s="47" t="s">
        <v>22</v>
      </c>
      <c r="I82" s="48">
        <v>0</v>
      </c>
      <c r="J82" s="48">
        <v>0</v>
      </c>
      <c r="K82" s="48">
        <v>0</v>
      </c>
      <c r="L82" s="48">
        <v>0</v>
      </c>
      <c r="M82" s="48"/>
      <c r="N82" s="47" t="s">
        <v>22</v>
      </c>
      <c r="O82" s="48">
        <v>0</v>
      </c>
      <c r="P82" s="48">
        <v>0</v>
      </c>
      <c r="Q82" s="48">
        <v>0</v>
      </c>
      <c r="R82" s="48">
        <v>0</v>
      </c>
    </row>
    <row r="83" spans="2:7" ht="22.5" customHeight="1">
      <c r="B83" s="55" t="s">
        <v>34</v>
      </c>
      <c r="G83" s="72"/>
    </row>
    <row r="84" spans="1:2" s="75" customFormat="1" ht="16.5" thickBot="1">
      <c r="A84" s="73"/>
      <c r="B84" s="74" t="s">
        <v>35</v>
      </c>
    </row>
    <row r="85" spans="1:18" s="76" customFormat="1" ht="22.5" customHeight="1" thickBot="1">
      <c r="A85" s="41" t="s">
        <v>15</v>
      </c>
      <c r="B85" s="57">
        <v>0</v>
      </c>
      <c r="C85" s="57"/>
      <c r="D85" s="57"/>
      <c r="E85" s="57"/>
      <c r="F85" s="57"/>
      <c r="G85" s="57"/>
      <c r="H85" s="57">
        <v>0</v>
      </c>
      <c r="I85" s="57"/>
      <c r="J85" s="57"/>
      <c r="K85" s="57"/>
      <c r="L85" s="57"/>
      <c r="M85" s="57"/>
      <c r="N85" s="57">
        <v>0</v>
      </c>
      <c r="O85" s="57"/>
      <c r="P85" s="57"/>
      <c r="Q85" s="57"/>
      <c r="R85" s="57"/>
    </row>
    <row r="86" spans="1:18" ht="22.5" customHeight="1" thickBot="1">
      <c r="A86" s="41" t="s">
        <v>31</v>
      </c>
      <c r="B86" s="57">
        <v>0</v>
      </c>
      <c r="C86" s="57">
        <v>0</v>
      </c>
      <c r="D86" s="57">
        <v>0</v>
      </c>
      <c r="E86" s="57">
        <v>0</v>
      </c>
      <c r="F86" s="57">
        <v>0</v>
      </c>
      <c r="G86" s="43"/>
      <c r="H86" s="57">
        <v>0</v>
      </c>
      <c r="I86" s="43">
        <v>0</v>
      </c>
      <c r="J86" s="43">
        <v>0</v>
      </c>
      <c r="K86" s="36">
        <f aca="true" t="shared" si="5" ref="K86:K91">SUM(H86+I86-J86)</f>
        <v>0</v>
      </c>
      <c r="L86" s="43">
        <v>0</v>
      </c>
      <c r="M86" s="43"/>
      <c r="N86" s="43">
        <v>0</v>
      </c>
      <c r="O86" s="43">
        <v>0</v>
      </c>
      <c r="P86" s="43">
        <v>0</v>
      </c>
      <c r="Q86" s="43">
        <v>0</v>
      </c>
      <c r="R86" s="43">
        <v>0</v>
      </c>
    </row>
    <row r="87" spans="1:18" ht="22.5" customHeight="1" thickBot="1">
      <c r="A87" s="41" t="s">
        <v>32</v>
      </c>
      <c r="B87" s="57">
        <v>0</v>
      </c>
      <c r="C87" s="57">
        <v>0</v>
      </c>
      <c r="D87" s="57">
        <v>0</v>
      </c>
      <c r="E87" s="57">
        <v>0</v>
      </c>
      <c r="F87" s="57">
        <v>0</v>
      </c>
      <c r="G87" s="43"/>
      <c r="H87" s="57">
        <v>0</v>
      </c>
      <c r="I87" s="43">
        <v>0</v>
      </c>
      <c r="J87" s="43">
        <v>0</v>
      </c>
      <c r="K87" s="36">
        <f t="shared" si="5"/>
        <v>0</v>
      </c>
      <c r="L87" s="43">
        <v>0</v>
      </c>
      <c r="M87" s="43"/>
      <c r="N87" s="43">
        <v>0</v>
      </c>
      <c r="O87" s="43">
        <v>0</v>
      </c>
      <c r="P87" s="43">
        <v>0</v>
      </c>
      <c r="Q87" s="43">
        <v>0</v>
      </c>
      <c r="R87" s="43">
        <v>0</v>
      </c>
    </row>
    <row r="88" spans="1:18" ht="22.5" customHeight="1" thickBot="1">
      <c r="A88" s="41" t="s">
        <v>18</v>
      </c>
      <c r="B88" s="57">
        <v>0</v>
      </c>
      <c r="C88" s="57">
        <v>0</v>
      </c>
      <c r="D88" s="57">
        <v>0</v>
      </c>
      <c r="E88" s="57">
        <v>0</v>
      </c>
      <c r="F88" s="57">
        <v>0</v>
      </c>
      <c r="G88" s="43"/>
      <c r="H88" s="57">
        <v>0</v>
      </c>
      <c r="I88" s="43">
        <v>0</v>
      </c>
      <c r="J88" s="43">
        <v>0</v>
      </c>
      <c r="K88" s="36">
        <f t="shared" si="5"/>
        <v>0</v>
      </c>
      <c r="L88" s="43">
        <v>0</v>
      </c>
      <c r="M88" s="43"/>
      <c r="N88" s="43">
        <v>0</v>
      </c>
      <c r="O88" s="43">
        <v>0</v>
      </c>
      <c r="P88" s="43">
        <v>0</v>
      </c>
      <c r="Q88" s="43">
        <v>0</v>
      </c>
      <c r="R88" s="43">
        <v>0</v>
      </c>
    </row>
    <row r="89" spans="1:18" ht="22.5" customHeight="1" thickBot="1">
      <c r="A89" s="41" t="s">
        <v>19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43"/>
      <c r="H89" s="57">
        <v>0</v>
      </c>
      <c r="I89" s="43">
        <v>0</v>
      </c>
      <c r="J89" s="43">
        <v>0</v>
      </c>
      <c r="K89" s="36">
        <f t="shared" si="5"/>
        <v>0</v>
      </c>
      <c r="L89" s="43">
        <v>0</v>
      </c>
      <c r="M89" s="43"/>
      <c r="N89" s="43">
        <v>0</v>
      </c>
      <c r="O89" s="43">
        <v>0</v>
      </c>
      <c r="P89" s="43">
        <v>0</v>
      </c>
      <c r="Q89" s="43">
        <v>0</v>
      </c>
      <c r="R89" s="43">
        <v>0</v>
      </c>
    </row>
    <row r="90" spans="1:18" ht="22.5" customHeight="1" thickBot="1">
      <c r="A90" s="41" t="s">
        <v>20</v>
      </c>
      <c r="B90" s="57">
        <v>0</v>
      </c>
      <c r="C90" s="57">
        <v>0</v>
      </c>
      <c r="D90" s="57">
        <v>0</v>
      </c>
      <c r="E90" s="57">
        <v>0</v>
      </c>
      <c r="F90" s="57">
        <v>0</v>
      </c>
      <c r="G90" s="43"/>
      <c r="H90" s="57">
        <v>0</v>
      </c>
      <c r="I90" s="43">
        <v>0</v>
      </c>
      <c r="J90" s="43">
        <v>0</v>
      </c>
      <c r="K90" s="36">
        <f t="shared" si="5"/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</row>
    <row r="91" spans="1:18" ht="22.5" customHeight="1" thickBot="1">
      <c r="A91" s="41" t="s">
        <v>38</v>
      </c>
      <c r="B91" s="57">
        <v>0</v>
      </c>
      <c r="C91" s="57">
        <v>0</v>
      </c>
      <c r="D91" s="57">
        <v>0</v>
      </c>
      <c r="E91" s="57">
        <v>0</v>
      </c>
      <c r="F91" s="57">
        <v>0</v>
      </c>
      <c r="G91" s="43"/>
      <c r="H91" s="57">
        <v>0</v>
      </c>
      <c r="I91" s="43">
        <v>0</v>
      </c>
      <c r="J91" s="43">
        <v>0</v>
      </c>
      <c r="K91" s="36">
        <f t="shared" si="5"/>
        <v>0</v>
      </c>
      <c r="L91" s="43">
        <v>0</v>
      </c>
      <c r="M91" s="43"/>
      <c r="N91" s="43">
        <v>0</v>
      </c>
      <c r="O91" s="43">
        <v>0</v>
      </c>
      <c r="P91" s="43">
        <v>0</v>
      </c>
      <c r="Q91" s="43">
        <v>0</v>
      </c>
      <c r="R91" s="43">
        <v>0</v>
      </c>
    </row>
    <row r="92" spans="1:18" ht="22.5" customHeight="1" thickBot="1">
      <c r="A92" s="41" t="s">
        <v>39</v>
      </c>
      <c r="B92" s="57">
        <v>0</v>
      </c>
      <c r="C92" s="57">
        <v>0</v>
      </c>
      <c r="D92" s="57">
        <v>0</v>
      </c>
      <c r="E92" s="57">
        <v>0</v>
      </c>
      <c r="F92" s="57">
        <v>0</v>
      </c>
      <c r="G92" s="43"/>
      <c r="H92" s="57">
        <v>0</v>
      </c>
      <c r="I92" s="43">
        <v>0</v>
      </c>
      <c r="J92" s="43">
        <v>0</v>
      </c>
      <c r="K92" s="36">
        <v>0</v>
      </c>
      <c r="L92" s="43">
        <v>0</v>
      </c>
      <c r="M92" s="43"/>
      <c r="N92" s="43">
        <v>0</v>
      </c>
      <c r="O92" s="43">
        <v>0</v>
      </c>
      <c r="P92" s="43">
        <v>0</v>
      </c>
      <c r="Q92" s="43">
        <v>0</v>
      </c>
      <c r="R92" s="43">
        <v>0</v>
      </c>
    </row>
    <row r="93" spans="1:18" ht="22.5" customHeight="1" thickBot="1">
      <c r="A93" s="41" t="s">
        <v>40</v>
      </c>
      <c r="B93" s="57">
        <v>0</v>
      </c>
      <c r="C93" s="57">
        <v>0</v>
      </c>
      <c r="D93" s="57">
        <v>0</v>
      </c>
      <c r="E93" s="57">
        <v>0</v>
      </c>
      <c r="F93" s="57">
        <v>0</v>
      </c>
      <c r="G93" s="43"/>
      <c r="H93" s="57">
        <v>0</v>
      </c>
      <c r="I93" s="43">
        <v>0</v>
      </c>
      <c r="J93" s="43">
        <v>0</v>
      </c>
      <c r="K93" s="36">
        <v>0</v>
      </c>
      <c r="L93" s="43">
        <v>0</v>
      </c>
      <c r="M93" s="43"/>
      <c r="N93" s="43">
        <v>0</v>
      </c>
      <c r="O93" s="43">
        <v>0</v>
      </c>
      <c r="P93" s="43">
        <v>0</v>
      </c>
      <c r="Q93" s="43">
        <v>0</v>
      </c>
      <c r="R93" s="43">
        <v>0</v>
      </c>
    </row>
    <row r="94" spans="1:18" ht="22.5" customHeight="1" thickBot="1">
      <c r="A94" s="41" t="s">
        <v>41</v>
      </c>
      <c r="B94" s="57">
        <v>0</v>
      </c>
      <c r="C94" s="57">
        <v>0</v>
      </c>
      <c r="D94" s="57">
        <v>0</v>
      </c>
      <c r="E94" s="57">
        <v>0</v>
      </c>
      <c r="F94" s="57">
        <v>0</v>
      </c>
      <c r="G94" s="43"/>
      <c r="H94" s="57">
        <v>0</v>
      </c>
      <c r="I94" s="43">
        <v>0</v>
      </c>
      <c r="J94" s="43">
        <v>0</v>
      </c>
      <c r="K94" s="36">
        <v>0</v>
      </c>
      <c r="L94" s="43">
        <v>0</v>
      </c>
      <c r="M94" s="43"/>
      <c r="N94" s="43">
        <v>0</v>
      </c>
      <c r="O94" s="43">
        <v>0</v>
      </c>
      <c r="P94" s="43">
        <v>0</v>
      </c>
      <c r="Q94" s="43">
        <v>0</v>
      </c>
      <c r="R94" s="43">
        <v>0</v>
      </c>
    </row>
    <row r="95" spans="1:18" ht="22.5" customHeight="1" thickBot="1">
      <c r="A95" s="41" t="s">
        <v>42</v>
      </c>
      <c r="B95" s="57">
        <v>0</v>
      </c>
      <c r="C95" s="57">
        <v>0</v>
      </c>
      <c r="D95" s="57">
        <v>0</v>
      </c>
      <c r="E95" s="57">
        <v>0</v>
      </c>
      <c r="F95" s="57">
        <v>0</v>
      </c>
      <c r="G95" s="43"/>
      <c r="H95" s="57">
        <v>0</v>
      </c>
      <c r="I95" s="43">
        <v>0</v>
      </c>
      <c r="J95" s="43">
        <v>0</v>
      </c>
      <c r="K95" s="36">
        <v>0</v>
      </c>
      <c r="L95" s="43">
        <v>0</v>
      </c>
      <c r="M95" s="43"/>
      <c r="N95" s="43">
        <v>0</v>
      </c>
      <c r="O95" s="43">
        <v>0</v>
      </c>
      <c r="P95" s="43">
        <v>0</v>
      </c>
      <c r="Q95" s="43">
        <v>0</v>
      </c>
      <c r="R95" s="43">
        <v>0</v>
      </c>
    </row>
    <row r="96" spans="1:18" ht="22.5" customHeight="1" thickBot="1">
      <c r="A96" s="41" t="s">
        <v>43</v>
      </c>
      <c r="B96" s="57">
        <v>0</v>
      </c>
      <c r="C96" s="57">
        <v>0</v>
      </c>
      <c r="D96" s="57">
        <v>0</v>
      </c>
      <c r="E96" s="57">
        <v>0</v>
      </c>
      <c r="F96" s="57">
        <v>0</v>
      </c>
      <c r="G96" s="43"/>
      <c r="H96" s="57">
        <v>0</v>
      </c>
      <c r="I96" s="43">
        <v>0</v>
      </c>
      <c r="J96" s="43">
        <v>0</v>
      </c>
      <c r="K96" s="36">
        <v>0</v>
      </c>
      <c r="L96" s="43">
        <v>0</v>
      </c>
      <c r="M96" s="43"/>
      <c r="N96" s="43">
        <v>0</v>
      </c>
      <c r="O96" s="43">
        <v>0</v>
      </c>
      <c r="P96" s="43">
        <v>0</v>
      </c>
      <c r="Q96" s="43">
        <v>0</v>
      </c>
      <c r="R96" s="43">
        <v>0</v>
      </c>
    </row>
    <row r="97" spans="1:18" ht="22.5" customHeight="1" thickBot="1">
      <c r="A97" s="41" t="s">
        <v>44</v>
      </c>
      <c r="B97" s="57">
        <v>0</v>
      </c>
      <c r="C97" s="57">
        <v>0</v>
      </c>
      <c r="D97" s="57">
        <v>0</v>
      </c>
      <c r="E97" s="57">
        <v>0</v>
      </c>
      <c r="F97" s="57">
        <v>0</v>
      </c>
      <c r="G97" s="43"/>
      <c r="H97" s="57">
        <v>0</v>
      </c>
      <c r="I97" s="43">
        <v>0</v>
      </c>
      <c r="J97" s="43">
        <v>0</v>
      </c>
      <c r="K97" s="36">
        <v>0</v>
      </c>
      <c r="L97" s="43">
        <v>0</v>
      </c>
      <c r="M97" s="43"/>
      <c r="N97" s="43">
        <v>0</v>
      </c>
      <c r="O97" s="43">
        <v>0</v>
      </c>
      <c r="P97" s="43">
        <v>0</v>
      </c>
      <c r="Q97" s="43">
        <v>0</v>
      </c>
      <c r="R97" s="43">
        <v>0</v>
      </c>
    </row>
    <row r="98" spans="1:18" ht="21.75" customHeight="1" thickBot="1">
      <c r="A98" s="77" t="s">
        <v>21</v>
      </c>
      <c r="B98" s="47" t="s">
        <v>22</v>
      </c>
      <c r="C98" s="49">
        <f>SUM(C86:C86)</f>
        <v>0</v>
      </c>
      <c r="D98" s="48">
        <v>0</v>
      </c>
      <c r="E98" s="49">
        <f>B85+C98-D98</f>
        <v>0</v>
      </c>
      <c r="F98" s="48">
        <v>0</v>
      </c>
      <c r="G98" s="48"/>
      <c r="H98" s="47" t="s">
        <v>22</v>
      </c>
      <c r="I98" s="48">
        <f>SUM(I86:I86)</f>
        <v>0</v>
      </c>
      <c r="J98" s="48">
        <v>0</v>
      </c>
      <c r="K98" s="49">
        <v>0</v>
      </c>
      <c r="L98" s="48">
        <v>0</v>
      </c>
      <c r="M98" s="48"/>
      <c r="N98" s="47" t="s">
        <v>22</v>
      </c>
      <c r="O98" s="48">
        <v>0</v>
      </c>
      <c r="P98" s="48">
        <v>0</v>
      </c>
      <c r="Q98" s="48">
        <v>0</v>
      </c>
      <c r="R98" s="48">
        <v>0</v>
      </c>
    </row>
    <row r="99" spans="1:18" ht="21.75" customHeight="1" thickBot="1">
      <c r="A99" s="53" t="s">
        <v>23</v>
      </c>
      <c r="B99" s="47" t="s">
        <v>22</v>
      </c>
      <c r="C99" s="48">
        <v>0</v>
      </c>
      <c r="D99" s="48">
        <v>0</v>
      </c>
      <c r="E99" s="48">
        <v>0</v>
      </c>
      <c r="F99" s="48">
        <v>0</v>
      </c>
      <c r="G99" s="54"/>
      <c r="H99" s="47" t="s">
        <v>22</v>
      </c>
      <c r="I99" s="48">
        <v>0</v>
      </c>
      <c r="J99" s="48">
        <v>0</v>
      </c>
      <c r="K99" s="48">
        <v>0</v>
      </c>
      <c r="L99" s="48">
        <v>0</v>
      </c>
      <c r="M99" s="48"/>
      <c r="N99" s="47" t="s">
        <v>22</v>
      </c>
      <c r="O99" s="48">
        <v>0</v>
      </c>
      <c r="P99" s="48">
        <v>0</v>
      </c>
      <c r="Q99" s="48">
        <v>0</v>
      </c>
      <c r="R99" s="48">
        <v>0</v>
      </c>
    </row>
    <row r="100" spans="1:5" ht="23.25" customHeight="1" thickBot="1">
      <c r="A100" s="78"/>
      <c r="B100" s="55" t="s">
        <v>36</v>
      </c>
      <c r="E100" s="79"/>
    </row>
    <row r="101" spans="1:18" ht="23.25" customHeight="1" thickBot="1">
      <c r="A101" s="33" t="s">
        <v>15</v>
      </c>
      <c r="B101" s="36">
        <f aca="true" t="shared" si="6" ref="B101:B111">B68+B85</f>
        <v>8209966</v>
      </c>
      <c r="C101" s="36"/>
      <c r="D101" s="36"/>
      <c r="E101" s="36"/>
      <c r="F101" s="36"/>
      <c r="G101" s="36"/>
      <c r="H101" s="36">
        <v>0</v>
      </c>
      <c r="I101" s="36"/>
      <c r="J101" s="36"/>
      <c r="K101" s="36"/>
      <c r="L101" s="36"/>
      <c r="M101" s="36"/>
      <c r="N101" s="36">
        <v>0</v>
      </c>
      <c r="O101" s="36"/>
      <c r="P101" s="36"/>
      <c r="Q101" s="36"/>
      <c r="R101" s="36"/>
    </row>
    <row r="102" spans="1:18" ht="23.25" customHeight="1" thickBot="1">
      <c r="A102" s="41" t="s">
        <v>16</v>
      </c>
      <c r="B102" s="36">
        <f t="shared" si="6"/>
        <v>8209966</v>
      </c>
      <c r="C102" s="36"/>
      <c r="D102" s="36"/>
      <c r="E102" s="36">
        <f aca="true" t="shared" si="7" ref="E102:F106">E69+E86</f>
        <v>8209966</v>
      </c>
      <c r="F102" s="36">
        <f t="shared" si="7"/>
        <v>0</v>
      </c>
      <c r="G102" s="36"/>
      <c r="H102" s="36">
        <f aca="true" t="shared" si="8" ref="H102:L106">H69+H86</f>
        <v>0</v>
      </c>
      <c r="I102" s="36">
        <f t="shared" si="8"/>
        <v>0</v>
      </c>
      <c r="J102" s="36">
        <f t="shared" si="8"/>
        <v>0</v>
      </c>
      <c r="K102" s="36">
        <f t="shared" si="8"/>
        <v>0</v>
      </c>
      <c r="L102" s="36">
        <f t="shared" si="8"/>
        <v>0</v>
      </c>
      <c r="M102" s="36"/>
      <c r="N102" s="36">
        <v>0</v>
      </c>
      <c r="O102" s="36">
        <v>0</v>
      </c>
      <c r="P102" s="36">
        <v>0</v>
      </c>
      <c r="Q102" s="36">
        <v>0</v>
      </c>
      <c r="R102" s="36">
        <v>0</v>
      </c>
    </row>
    <row r="103" spans="1:18" ht="23.25" customHeight="1" thickBot="1">
      <c r="A103" s="41" t="s">
        <v>17</v>
      </c>
      <c r="B103" s="36">
        <f t="shared" si="6"/>
        <v>8209966</v>
      </c>
      <c r="C103" s="36"/>
      <c r="D103" s="36"/>
      <c r="E103" s="36">
        <f t="shared" si="7"/>
        <v>8209966</v>
      </c>
      <c r="F103" s="36">
        <f t="shared" si="7"/>
        <v>0</v>
      </c>
      <c r="G103" s="36"/>
      <c r="H103" s="36">
        <f t="shared" si="8"/>
        <v>0</v>
      </c>
      <c r="I103" s="36">
        <f t="shared" si="8"/>
        <v>0</v>
      </c>
      <c r="J103" s="36">
        <f t="shared" si="8"/>
        <v>0</v>
      </c>
      <c r="K103" s="36">
        <f t="shared" si="8"/>
        <v>0</v>
      </c>
      <c r="L103" s="36">
        <f t="shared" si="8"/>
        <v>0</v>
      </c>
      <c r="M103" s="36"/>
      <c r="N103" s="36">
        <v>0</v>
      </c>
      <c r="O103" s="36">
        <v>0</v>
      </c>
      <c r="P103" s="36">
        <v>0</v>
      </c>
      <c r="Q103" s="36">
        <v>0</v>
      </c>
      <c r="R103" s="36">
        <v>0</v>
      </c>
    </row>
    <row r="104" spans="1:18" ht="23.25" customHeight="1" thickBot="1">
      <c r="A104" s="41" t="s">
        <v>18</v>
      </c>
      <c r="B104" s="36">
        <f t="shared" si="6"/>
        <v>8209966</v>
      </c>
      <c r="C104" s="36"/>
      <c r="D104" s="36">
        <v>6050</v>
      </c>
      <c r="E104" s="36">
        <f t="shared" si="7"/>
        <v>8203916</v>
      </c>
      <c r="F104" s="36">
        <f t="shared" si="7"/>
        <v>0</v>
      </c>
      <c r="G104" s="36"/>
      <c r="H104" s="36">
        <f t="shared" si="8"/>
        <v>0</v>
      </c>
      <c r="I104" s="36">
        <f t="shared" si="8"/>
        <v>0</v>
      </c>
      <c r="J104" s="36">
        <f t="shared" si="8"/>
        <v>0</v>
      </c>
      <c r="K104" s="36">
        <f t="shared" si="8"/>
        <v>0</v>
      </c>
      <c r="L104" s="36">
        <f t="shared" si="8"/>
        <v>0</v>
      </c>
      <c r="M104" s="36"/>
      <c r="N104" s="36">
        <v>0</v>
      </c>
      <c r="O104" s="36">
        <v>0</v>
      </c>
      <c r="P104" s="36">
        <v>0</v>
      </c>
      <c r="Q104" s="36">
        <v>0</v>
      </c>
      <c r="R104" s="36">
        <v>0</v>
      </c>
    </row>
    <row r="105" spans="1:18" ht="23.25" customHeight="1" thickBot="1">
      <c r="A105" s="41" t="s">
        <v>19</v>
      </c>
      <c r="B105" s="36">
        <f t="shared" si="6"/>
        <v>8203916</v>
      </c>
      <c r="C105" s="36"/>
      <c r="D105" s="36"/>
      <c r="E105" s="36">
        <f>B105</f>
        <v>8203916</v>
      </c>
      <c r="F105" s="36">
        <f t="shared" si="7"/>
        <v>0</v>
      </c>
      <c r="G105" s="36"/>
      <c r="H105" s="36">
        <f t="shared" si="8"/>
        <v>0</v>
      </c>
      <c r="I105" s="36">
        <f t="shared" si="8"/>
        <v>0</v>
      </c>
      <c r="J105" s="36">
        <f t="shared" si="8"/>
        <v>0</v>
      </c>
      <c r="K105" s="36">
        <f t="shared" si="8"/>
        <v>0</v>
      </c>
      <c r="L105" s="36">
        <f t="shared" si="8"/>
        <v>0</v>
      </c>
      <c r="M105" s="36"/>
      <c r="N105" s="36">
        <v>0</v>
      </c>
      <c r="O105" s="36">
        <v>0</v>
      </c>
      <c r="P105" s="36">
        <v>0</v>
      </c>
      <c r="Q105" s="36">
        <v>0</v>
      </c>
      <c r="R105" s="36">
        <v>0</v>
      </c>
    </row>
    <row r="106" spans="1:18" ht="23.25" customHeight="1" thickBot="1">
      <c r="A106" s="41" t="s">
        <v>20</v>
      </c>
      <c r="B106" s="36">
        <f t="shared" si="6"/>
        <v>8203916</v>
      </c>
      <c r="C106" s="36"/>
      <c r="D106" s="36">
        <v>7667930</v>
      </c>
      <c r="E106" s="36">
        <f t="shared" si="7"/>
        <v>535986</v>
      </c>
      <c r="F106" s="36">
        <f t="shared" si="7"/>
        <v>0</v>
      </c>
      <c r="G106" s="36"/>
      <c r="H106" s="36">
        <f t="shared" si="8"/>
        <v>0</v>
      </c>
      <c r="I106" s="36">
        <f t="shared" si="8"/>
        <v>37068.66</v>
      </c>
      <c r="J106" s="36">
        <f t="shared" si="8"/>
        <v>37068.66</v>
      </c>
      <c r="K106" s="36">
        <f t="shared" si="8"/>
        <v>0</v>
      </c>
      <c r="L106" s="36">
        <f t="shared" si="8"/>
        <v>0</v>
      </c>
      <c r="M106" s="36"/>
      <c r="N106" s="36">
        <v>0</v>
      </c>
      <c r="O106" s="36">
        <v>0</v>
      </c>
      <c r="P106" s="36">
        <v>0</v>
      </c>
      <c r="Q106" s="36">
        <v>0</v>
      </c>
      <c r="R106" s="36">
        <v>0</v>
      </c>
    </row>
    <row r="107" spans="1:18" ht="23.25" customHeight="1" thickBot="1">
      <c r="A107" s="41" t="s">
        <v>38</v>
      </c>
      <c r="B107" s="36">
        <f t="shared" si="6"/>
        <v>535986</v>
      </c>
      <c r="C107" s="36"/>
      <c r="D107" s="36"/>
      <c r="E107" s="36">
        <f>E74+E91</f>
        <v>535986</v>
      </c>
      <c r="F107" s="61"/>
      <c r="G107" s="36"/>
      <c r="H107" s="36"/>
      <c r="I107" s="36">
        <v>0</v>
      </c>
      <c r="J107" s="36">
        <v>0</v>
      </c>
      <c r="K107" s="36">
        <v>0</v>
      </c>
      <c r="L107" s="36">
        <v>0</v>
      </c>
      <c r="M107" s="36"/>
      <c r="N107" s="36">
        <v>0</v>
      </c>
      <c r="O107" s="36">
        <v>0</v>
      </c>
      <c r="P107" s="36">
        <v>0</v>
      </c>
      <c r="Q107" s="36">
        <v>0</v>
      </c>
      <c r="R107" s="36">
        <v>0</v>
      </c>
    </row>
    <row r="108" spans="1:18" ht="23.25" customHeight="1" thickBot="1">
      <c r="A108" s="41" t="s">
        <v>39</v>
      </c>
      <c r="B108" s="36">
        <f t="shared" si="6"/>
        <v>535986</v>
      </c>
      <c r="C108" s="36"/>
      <c r="D108" s="36"/>
      <c r="E108" s="36">
        <f>E75+E92</f>
        <v>535986</v>
      </c>
      <c r="F108" s="61"/>
      <c r="G108" s="36"/>
      <c r="H108" s="36"/>
      <c r="I108" s="36">
        <v>0</v>
      </c>
      <c r="J108" s="36">
        <v>0</v>
      </c>
      <c r="K108" s="36">
        <v>0</v>
      </c>
      <c r="L108" s="36">
        <v>0</v>
      </c>
      <c r="M108" s="36"/>
      <c r="N108" s="36">
        <v>0</v>
      </c>
      <c r="O108" s="36">
        <v>0</v>
      </c>
      <c r="P108" s="36">
        <v>0</v>
      </c>
      <c r="Q108" s="36">
        <v>0</v>
      </c>
      <c r="R108" s="36">
        <v>0</v>
      </c>
    </row>
    <row r="109" spans="1:18" ht="23.25" customHeight="1" thickBot="1">
      <c r="A109" s="41" t="s">
        <v>40</v>
      </c>
      <c r="B109" s="36">
        <f t="shared" si="6"/>
        <v>535986</v>
      </c>
      <c r="C109" s="36"/>
      <c r="D109" s="36"/>
      <c r="E109" s="36">
        <f>E76+E93</f>
        <v>535986</v>
      </c>
      <c r="F109" s="61"/>
      <c r="G109" s="36"/>
      <c r="H109" s="36"/>
      <c r="I109" s="36">
        <v>0</v>
      </c>
      <c r="J109" s="36">
        <v>0</v>
      </c>
      <c r="K109" s="36">
        <v>0</v>
      </c>
      <c r="L109" s="36">
        <v>0</v>
      </c>
      <c r="M109" s="36"/>
      <c r="N109" s="36">
        <v>0</v>
      </c>
      <c r="O109" s="36">
        <v>0</v>
      </c>
      <c r="P109" s="36">
        <v>0</v>
      </c>
      <c r="Q109" s="36">
        <v>0</v>
      </c>
      <c r="R109" s="36">
        <v>0</v>
      </c>
    </row>
    <row r="110" spans="1:18" ht="23.25" customHeight="1" thickBot="1">
      <c r="A110" s="41" t="s">
        <v>41</v>
      </c>
      <c r="B110" s="36">
        <f t="shared" si="6"/>
        <v>535986</v>
      </c>
      <c r="C110" s="36"/>
      <c r="D110" s="36"/>
      <c r="E110" s="36">
        <f>E77+E94</f>
        <v>535986</v>
      </c>
      <c r="F110" s="61"/>
      <c r="G110" s="36"/>
      <c r="H110" s="36"/>
      <c r="I110" s="36">
        <v>0</v>
      </c>
      <c r="J110" s="36">
        <v>0</v>
      </c>
      <c r="K110" s="36">
        <v>0</v>
      </c>
      <c r="L110" s="36">
        <v>0</v>
      </c>
      <c r="M110" s="36"/>
      <c r="N110" s="36">
        <v>0</v>
      </c>
      <c r="O110" s="36">
        <v>0</v>
      </c>
      <c r="P110" s="36">
        <v>0</v>
      </c>
      <c r="Q110" s="36">
        <v>0</v>
      </c>
      <c r="R110" s="36">
        <v>0</v>
      </c>
    </row>
    <row r="111" spans="1:18" ht="23.25" customHeight="1" thickBot="1">
      <c r="A111" s="41" t="s">
        <v>42</v>
      </c>
      <c r="B111" s="36">
        <f t="shared" si="6"/>
        <v>535986</v>
      </c>
      <c r="C111" s="36"/>
      <c r="D111" s="36"/>
      <c r="E111" s="36">
        <f>E78+E95</f>
        <v>535986</v>
      </c>
      <c r="F111" s="61"/>
      <c r="G111" s="36"/>
      <c r="H111" s="36"/>
      <c r="I111" s="36">
        <v>0</v>
      </c>
      <c r="J111" s="36">
        <v>0</v>
      </c>
      <c r="K111" s="36">
        <v>0</v>
      </c>
      <c r="L111" s="36">
        <v>0</v>
      </c>
      <c r="M111" s="36"/>
      <c r="N111" s="36">
        <v>0</v>
      </c>
      <c r="O111" s="36">
        <v>0</v>
      </c>
      <c r="P111" s="36">
        <v>0</v>
      </c>
      <c r="Q111" s="36">
        <v>0</v>
      </c>
      <c r="R111" s="36">
        <v>0</v>
      </c>
    </row>
    <row r="112" spans="1:18" ht="23.25" customHeight="1" thickBot="1">
      <c r="A112" s="41" t="s">
        <v>43</v>
      </c>
      <c r="B112" s="36">
        <f>E111</f>
        <v>535986</v>
      </c>
      <c r="C112" s="36"/>
      <c r="D112" s="36"/>
      <c r="E112" s="36">
        <f>B112</f>
        <v>535986</v>
      </c>
      <c r="F112" s="61"/>
      <c r="G112" s="36"/>
      <c r="H112" s="36"/>
      <c r="I112" s="36">
        <v>0</v>
      </c>
      <c r="J112" s="36">
        <v>0</v>
      </c>
      <c r="K112" s="36">
        <v>0</v>
      </c>
      <c r="L112" s="36">
        <v>0</v>
      </c>
      <c r="M112" s="36"/>
      <c r="N112" s="36">
        <v>0</v>
      </c>
      <c r="O112" s="36">
        <v>0</v>
      </c>
      <c r="P112" s="36">
        <v>0</v>
      </c>
      <c r="Q112" s="36">
        <v>0</v>
      </c>
      <c r="R112" s="36">
        <v>0</v>
      </c>
    </row>
    <row r="113" spans="1:18" ht="23.25" customHeight="1" thickBot="1">
      <c r="A113" s="41" t="s">
        <v>44</v>
      </c>
      <c r="B113" s="36">
        <f>E112</f>
        <v>535986</v>
      </c>
      <c r="C113" s="36"/>
      <c r="D113" s="36"/>
      <c r="E113" s="36">
        <v>535986</v>
      </c>
      <c r="F113" s="61"/>
      <c r="G113" s="36"/>
      <c r="H113" s="36"/>
      <c r="I113" s="36">
        <v>0</v>
      </c>
      <c r="J113" s="36">
        <v>0</v>
      </c>
      <c r="K113" s="36">
        <v>0</v>
      </c>
      <c r="L113" s="36">
        <v>0</v>
      </c>
      <c r="M113" s="36"/>
      <c r="N113" s="36">
        <v>0</v>
      </c>
      <c r="O113" s="36">
        <v>0</v>
      </c>
      <c r="P113" s="36">
        <v>0</v>
      </c>
      <c r="Q113" s="36">
        <v>0</v>
      </c>
      <c r="R113" s="36">
        <v>0</v>
      </c>
    </row>
    <row r="114" spans="1:18" s="29" customFormat="1" ht="23.25" customHeight="1" thickBot="1">
      <c r="A114" s="77" t="s">
        <v>37</v>
      </c>
      <c r="B114" s="80" t="s">
        <v>27</v>
      </c>
      <c r="C114" s="49">
        <f>SUM(C102:C113)</f>
        <v>0</v>
      </c>
      <c r="D114" s="49">
        <f>D113+D112+D111+D110+D109+D108+D107+D106+D105+D104+D103+D102+D101</f>
        <v>7673980</v>
      </c>
      <c r="E114" s="52">
        <f>B101+C114-D114</f>
        <v>535986</v>
      </c>
      <c r="F114" s="59">
        <v>0</v>
      </c>
      <c r="G114" s="80"/>
      <c r="H114" s="80">
        <v>0</v>
      </c>
      <c r="I114" s="97">
        <f>I106</f>
        <v>37068.66</v>
      </c>
      <c r="J114" s="97">
        <f>J106</f>
        <v>37068.66</v>
      </c>
      <c r="K114" s="49">
        <v>0</v>
      </c>
      <c r="L114" s="49">
        <v>0</v>
      </c>
      <c r="M114" s="80"/>
      <c r="N114" s="80" t="s">
        <v>22</v>
      </c>
      <c r="O114" s="80">
        <v>0</v>
      </c>
      <c r="P114" s="80">
        <v>0</v>
      </c>
      <c r="Q114" s="80">
        <f>Q102</f>
        <v>0</v>
      </c>
      <c r="R114" s="80">
        <f>R102</f>
        <v>0</v>
      </c>
    </row>
    <row r="115" spans="1:18" ht="21.75" customHeight="1" thickBot="1">
      <c r="A115" s="53" t="s">
        <v>23</v>
      </c>
      <c r="B115" s="47" t="s">
        <v>22</v>
      </c>
      <c r="C115" s="48">
        <v>0</v>
      </c>
      <c r="D115" s="48">
        <v>0</v>
      </c>
      <c r="E115" s="48">
        <v>0</v>
      </c>
      <c r="F115" s="48">
        <v>0</v>
      </c>
      <c r="G115" s="54"/>
      <c r="H115" s="47" t="s">
        <v>22</v>
      </c>
      <c r="I115" s="48">
        <v>0</v>
      </c>
      <c r="J115" s="48" t="s">
        <v>49</v>
      </c>
      <c r="K115" s="48">
        <v>0</v>
      </c>
      <c r="L115" s="48">
        <v>0</v>
      </c>
      <c r="M115" s="48"/>
      <c r="N115" s="47" t="s">
        <v>22</v>
      </c>
      <c r="O115" s="48">
        <v>0</v>
      </c>
      <c r="P115" s="48">
        <v>0</v>
      </c>
      <c r="Q115" s="48">
        <v>0</v>
      </c>
      <c r="R115" s="48">
        <v>0</v>
      </c>
    </row>
    <row r="118" spans="1:8" ht="12.75">
      <c r="A118" t="s">
        <v>45</v>
      </c>
      <c r="H118" t="s">
        <v>46</v>
      </c>
    </row>
    <row r="121" spans="1:8" ht="12.75">
      <c r="A121" t="s">
        <v>47</v>
      </c>
      <c r="H121" t="s">
        <v>48</v>
      </c>
    </row>
  </sheetData>
  <sheetProtection/>
  <mergeCells count="4">
    <mergeCell ref="A1:C1"/>
    <mergeCell ref="B5:C5"/>
    <mergeCell ref="A30:R30"/>
    <mergeCell ref="B34:M34"/>
  </mergeCells>
  <printOptions/>
  <pageMargins left="0.3937007874015748" right="0.3937007874015748" top="0.5905511811023623" bottom="0.3937007874015748" header="0.5118110236220472" footer="0.5118110236220472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2011-07-04T11:29:54Z</cp:lastPrinted>
  <dcterms:created xsi:type="dcterms:W3CDTF">2009-07-03T04:47:10Z</dcterms:created>
  <dcterms:modified xsi:type="dcterms:W3CDTF">2012-01-11T04:59:55Z</dcterms:modified>
  <cp:category/>
  <cp:version/>
  <cp:contentType/>
  <cp:contentStatus/>
</cp:coreProperties>
</file>