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'Лист1'!$A$1:$N$30</definedName>
  </definedNames>
  <calcPr fullCalcOnLoad="1"/>
</workbook>
</file>

<file path=xl/sharedStrings.xml><?xml version="1.0" encoding="utf-8"?>
<sst xmlns="http://schemas.openxmlformats.org/spreadsheetml/2006/main" count="29" uniqueCount="16">
  <si>
    <t xml:space="preserve">№ дома </t>
  </si>
  <si>
    <t xml:space="preserve">по начислению </t>
  </si>
  <si>
    <t xml:space="preserve">по оплате </t>
  </si>
  <si>
    <t xml:space="preserve">начислено </t>
  </si>
  <si>
    <t xml:space="preserve">оплачено </t>
  </si>
  <si>
    <t>затраты</t>
  </si>
  <si>
    <t xml:space="preserve"> </t>
  </si>
  <si>
    <t>9а</t>
  </si>
  <si>
    <t>сальдо на 01.01.2019г.</t>
  </si>
  <si>
    <t>итог</t>
  </si>
  <si>
    <t>сальдо на 01.04.2019г.</t>
  </si>
  <si>
    <t xml:space="preserve">                               отчет по движению денежных средств по домам за март  2019г.</t>
  </si>
  <si>
    <t xml:space="preserve">                               отчет по движению денежных средств по домам за декабрь 2019г.</t>
  </si>
  <si>
    <t>сальдо на 01.01.2020г.</t>
  </si>
  <si>
    <t>доход от ростелекома</t>
  </si>
  <si>
    <t>доход  за ремонт муниципальных квартир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</si>
</sst>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3" xfId="0" applyBorder="1" applyAlignment="1">
      <alignment/>
    </xf>
    <xf numFmtId="0" fontId="0" fillId="0" borderId="4" xfId="0" applyBorder="1" applyAlignment="1">
      <alignment wrapText="1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1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7">
      <selection activeCell="J31" sqref="J31"/>
    </sheetView>
  </sheetViews>
  <sheetFormatPr defaultColWidth="3.75390625" defaultRowHeight="12.75"/>
  <cols>
    <col min="1" max="1" width="5.125" style="0" customWidth="1"/>
    <col min="2" max="2" width="13.125" style="0" customWidth="1"/>
    <col min="3" max="3" width="13.875" style="0" customWidth="1"/>
    <col min="4" max="4" width="11.75390625" style="0" customWidth="1"/>
    <col min="5" max="5" width="12.875" style="0" customWidth="1"/>
    <col min="6" max="6" width="12.375" style="0" customWidth="1"/>
    <col min="7" max="7" width="12.25390625" style="0" customWidth="1"/>
    <col min="8" max="8" width="14.25390625" style="0" customWidth="1"/>
    <col min="9" max="9" width="15.125" style="0" customWidth="1"/>
    <col min="10" max="10" width="14.75390625" style="0" customWidth="1"/>
  </cols>
  <sheetData>
    <row r="1" ht="12.75">
      <c r="A1" t="s">
        <v>12</v>
      </c>
    </row>
    <row r="3" spans="1:10" ht="18.75" customHeight="1">
      <c r="A3" s="1" t="s">
        <v>0</v>
      </c>
      <c r="B3" s="1" t="s">
        <v>8</v>
      </c>
      <c r="C3" s="1"/>
      <c r="D3" s="1"/>
      <c r="E3" s="1"/>
      <c r="F3" s="1"/>
      <c r="G3" s="1"/>
      <c r="H3" s="1"/>
      <c r="I3" s="1" t="s">
        <v>13</v>
      </c>
      <c r="J3" s="6"/>
    </row>
    <row r="4" spans="1:10" ht="51">
      <c r="A4" s="1"/>
      <c r="B4" s="3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7" t="s">
        <v>14</v>
      </c>
      <c r="H4" s="7" t="s">
        <v>15</v>
      </c>
      <c r="I4" s="7" t="s">
        <v>1</v>
      </c>
      <c r="J4" s="1" t="s">
        <v>2</v>
      </c>
    </row>
    <row r="5" spans="1:10" ht="15.75">
      <c r="A5" s="1">
        <v>4</v>
      </c>
      <c r="B5" s="4">
        <v>-18969</v>
      </c>
      <c r="C5" s="13">
        <v>-16692</v>
      </c>
      <c r="D5" s="4">
        <v>38402</v>
      </c>
      <c r="E5" s="1">
        <v>38375</v>
      </c>
      <c r="F5" s="5">
        <v>40205</v>
      </c>
      <c r="G5" s="5"/>
      <c r="H5" s="5"/>
      <c r="I5" s="1">
        <f aca="true" t="shared" si="0" ref="I5:I27">B5+D5-F5</f>
        <v>-20772</v>
      </c>
      <c r="J5" s="2">
        <f aca="true" t="shared" si="1" ref="J5:J27">C5+E5+G5-F5</f>
        <v>-18522</v>
      </c>
    </row>
    <row r="6" spans="1:10" ht="15.75">
      <c r="A6" s="1">
        <v>5</v>
      </c>
      <c r="B6" s="4">
        <v>-872.42</v>
      </c>
      <c r="C6" s="13">
        <v>-5905.42</v>
      </c>
      <c r="D6" s="4">
        <v>35829</v>
      </c>
      <c r="E6" s="1">
        <v>37187</v>
      </c>
      <c r="F6" s="5">
        <v>39646</v>
      </c>
      <c r="G6" s="5"/>
      <c r="H6" s="5"/>
      <c r="I6" s="1">
        <f t="shared" si="0"/>
        <v>-4689.419999999998</v>
      </c>
      <c r="J6" s="1">
        <f t="shared" si="1"/>
        <v>-8364.419999999998</v>
      </c>
    </row>
    <row r="7" spans="1:10" ht="15.75">
      <c r="A7" s="1">
        <v>9</v>
      </c>
      <c r="B7" s="4">
        <v>-71303</v>
      </c>
      <c r="C7" s="13">
        <v>-73660</v>
      </c>
      <c r="D7" s="4">
        <v>65424</v>
      </c>
      <c r="E7" s="1">
        <v>64523</v>
      </c>
      <c r="F7" s="5">
        <v>48538</v>
      </c>
      <c r="G7" s="5">
        <v>1200</v>
      </c>
      <c r="H7" s="5"/>
      <c r="I7" s="1">
        <f t="shared" si="0"/>
        <v>-54417</v>
      </c>
      <c r="J7" s="1">
        <f t="shared" si="1"/>
        <v>-56475</v>
      </c>
    </row>
    <row r="8" spans="1:10" ht="15.75">
      <c r="A8" s="1" t="s">
        <v>7</v>
      </c>
      <c r="B8" s="4">
        <v>-6669.14</v>
      </c>
      <c r="C8" s="13">
        <v>-46391.14</v>
      </c>
      <c r="D8" s="4">
        <v>37252</v>
      </c>
      <c r="E8" s="1">
        <v>54210</v>
      </c>
      <c r="F8" s="5">
        <v>54100</v>
      </c>
      <c r="G8" s="5">
        <v>1200</v>
      </c>
      <c r="H8" s="5">
        <v>11847.53</v>
      </c>
      <c r="I8" s="1">
        <f t="shared" si="0"/>
        <v>-23517.14</v>
      </c>
      <c r="J8" s="1">
        <f>C8+E8+G8-F8+H8</f>
        <v>-33233.61</v>
      </c>
    </row>
    <row r="9" spans="1:10" ht="15.75">
      <c r="A9" s="1">
        <v>10</v>
      </c>
      <c r="B9" s="4">
        <v>-51588.6</v>
      </c>
      <c r="C9" s="13">
        <v>-64061.6</v>
      </c>
      <c r="D9" s="4">
        <v>70343</v>
      </c>
      <c r="E9" s="1">
        <v>71140</v>
      </c>
      <c r="F9" s="5">
        <v>57087</v>
      </c>
      <c r="G9" s="5">
        <v>1200</v>
      </c>
      <c r="H9" s="5"/>
      <c r="I9" s="1">
        <f t="shared" si="0"/>
        <v>-38332.6</v>
      </c>
      <c r="J9" s="1">
        <f t="shared" si="1"/>
        <v>-48808.6</v>
      </c>
    </row>
    <row r="10" spans="1:10" ht="15.75">
      <c r="A10" s="1">
        <v>11</v>
      </c>
      <c r="B10" s="4">
        <v>55976</v>
      </c>
      <c r="C10" s="13">
        <v>-104</v>
      </c>
      <c r="D10" s="4">
        <v>66593</v>
      </c>
      <c r="E10" s="1">
        <v>58294</v>
      </c>
      <c r="F10" s="5">
        <v>45954</v>
      </c>
      <c r="G10" s="5">
        <v>1200</v>
      </c>
      <c r="H10" s="5"/>
      <c r="I10" s="1">
        <f t="shared" si="0"/>
        <v>76615</v>
      </c>
      <c r="J10" s="1">
        <f t="shared" si="1"/>
        <v>13436</v>
      </c>
    </row>
    <row r="11" spans="1:10" ht="15.75">
      <c r="A11" s="1">
        <v>12</v>
      </c>
      <c r="B11" s="4">
        <v>12385.7</v>
      </c>
      <c r="C11" s="13">
        <v>11612.7</v>
      </c>
      <c r="D11" s="4">
        <v>72405</v>
      </c>
      <c r="E11" s="1">
        <v>68642</v>
      </c>
      <c r="F11" s="5">
        <v>67591</v>
      </c>
      <c r="G11" s="5">
        <v>1200</v>
      </c>
      <c r="H11" s="5"/>
      <c r="I11" s="1">
        <f t="shared" si="0"/>
        <v>17199.699999999997</v>
      </c>
      <c r="J11" s="1">
        <f t="shared" si="1"/>
        <v>13863.699999999997</v>
      </c>
    </row>
    <row r="12" spans="1:10" ht="15.75">
      <c r="A12" s="1">
        <v>13</v>
      </c>
      <c r="B12" s="4">
        <v>41207.88</v>
      </c>
      <c r="C12" s="13">
        <v>40470.88</v>
      </c>
      <c r="D12" s="4">
        <v>87020</v>
      </c>
      <c r="E12" s="1">
        <v>86613</v>
      </c>
      <c r="F12" s="5">
        <v>78367</v>
      </c>
      <c r="G12" s="5">
        <v>1200</v>
      </c>
      <c r="H12" s="5"/>
      <c r="I12" s="1">
        <f t="shared" si="0"/>
        <v>49860.880000000005</v>
      </c>
      <c r="J12" s="1">
        <f t="shared" si="1"/>
        <v>49916.880000000005</v>
      </c>
    </row>
    <row r="13" spans="1:10" ht="15.75">
      <c r="A13" s="1">
        <v>14</v>
      </c>
      <c r="B13" s="4">
        <v>-16984</v>
      </c>
      <c r="C13" s="13">
        <v>-16923</v>
      </c>
      <c r="D13" s="4">
        <v>109117</v>
      </c>
      <c r="E13" s="1">
        <v>108909</v>
      </c>
      <c r="F13" s="5">
        <v>95713</v>
      </c>
      <c r="G13" s="5">
        <v>1200</v>
      </c>
      <c r="H13" s="5"/>
      <c r="I13" s="1">
        <f t="shared" si="0"/>
        <v>-3580</v>
      </c>
      <c r="J13" s="1">
        <f t="shared" si="1"/>
        <v>-2527</v>
      </c>
    </row>
    <row r="14" spans="1:10" ht="15.75">
      <c r="A14" s="1">
        <v>15</v>
      </c>
      <c r="B14" s="4">
        <v>42141</v>
      </c>
      <c r="C14" s="13">
        <v>22963</v>
      </c>
      <c r="D14" s="4">
        <v>88117</v>
      </c>
      <c r="E14" s="1">
        <v>100022</v>
      </c>
      <c r="F14" s="5">
        <v>127499</v>
      </c>
      <c r="G14" s="5">
        <v>1200</v>
      </c>
      <c r="H14" s="5"/>
      <c r="I14" s="1">
        <f t="shared" si="0"/>
        <v>2759</v>
      </c>
      <c r="J14" s="1">
        <f t="shared" si="1"/>
        <v>-3314</v>
      </c>
    </row>
    <row r="15" spans="1:10" ht="15.75">
      <c r="A15" s="1">
        <v>18</v>
      </c>
      <c r="B15" s="4">
        <v>38855</v>
      </c>
      <c r="C15" s="13">
        <v>38307</v>
      </c>
      <c r="D15" s="4">
        <v>96079</v>
      </c>
      <c r="E15" s="1">
        <v>97093</v>
      </c>
      <c r="F15" s="5">
        <v>71859</v>
      </c>
      <c r="G15" s="5">
        <v>1200</v>
      </c>
      <c r="H15" s="5"/>
      <c r="I15" s="1">
        <f t="shared" si="0"/>
        <v>63075</v>
      </c>
      <c r="J15" s="1">
        <f t="shared" si="1"/>
        <v>64741</v>
      </c>
    </row>
    <row r="16" spans="1:10" ht="15.75">
      <c r="A16" s="1">
        <v>19</v>
      </c>
      <c r="B16" s="4">
        <v>8515.5</v>
      </c>
      <c r="C16" s="13">
        <v>-7231.5</v>
      </c>
      <c r="D16" s="4">
        <v>104602</v>
      </c>
      <c r="E16" s="1">
        <v>116189</v>
      </c>
      <c r="F16" s="5">
        <v>85335</v>
      </c>
      <c r="G16" s="5">
        <v>1200</v>
      </c>
      <c r="H16" s="5"/>
      <c r="I16" s="1">
        <f t="shared" si="0"/>
        <v>27782.5</v>
      </c>
      <c r="J16" s="1">
        <f t="shared" si="1"/>
        <v>24822.5</v>
      </c>
    </row>
    <row r="17" spans="1:10" ht="15.75">
      <c r="A17" s="1">
        <v>20</v>
      </c>
      <c r="B17" s="4">
        <v>35577</v>
      </c>
      <c r="C17" s="13">
        <v>30434</v>
      </c>
      <c r="D17" s="4">
        <v>99168</v>
      </c>
      <c r="E17" s="1">
        <v>93889</v>
      </c>
      <c r="F17" s="5">
        <v>105899</v>
      </c>
      <c r="G17" s="5">
        <v>1200</v>
      </c>
      <c r="H17" s="5"/>
      <c r="I17" s="1">
        <f t="shared" si="0"/>
        <v>28846</v>
      </c>
      <c r="J17" s="1">
        <f t="shared" si="1"/>
        <v>19624</v>
      </c>
    </row>
    <row r="18" spans="1:10" ht="15.75">
      <c r="A18" s="1">
        <v>22</v>
      </c>
      <c r="B18" s="4">
        <v>24559.39</v>
      </c>
      <c r="C18" s="13">
        <v>18034.39</v>
      </c>
      <c r="D18" s="4">
        <v>98121</v>
      </c>
      <c r="E18" s="1">
        <v>100473</v>
      </c>
      <c r="F18" s="5">
        <v>70989</v>
      </c>
      <c r="G18" s="5">
        <v>1200</v>
      </c>
      <c r="H18" s="5"/>
      <c r="I18" s="1">
        <f t="shared" si="0"/>
        <v>51691.39</v>
      </c>
      <c r="J18" s="1">
        <f t="shared" si="1"/>
        <v>48718.39</v>
      </c>
    </row>
    <row r="19" spans="1:10" ht="15.75">
      <c r="A19" s="1">
        <v>23</v>
      </c>
      <c r="B19" s="4">
        <v>5721</v>
      </c>
      <c r="C19" s="13">
        <v>-1680</v>
      </c>
      <c r="D19" s="4">
        <v>85288</v>
      </c>
      <c r="E19" s="1">
        <v>80984</v>
      </c>
      <c r="F19" s="5">
        <v>72987</v>
      </c>
      <c r="G19" s="5">
        <v>1200</v>
      </c>
      <c r="H19" s="5"/>
      <c r="I19" s="1">
        <f t="shared" si="0"/>
        <v>18022</v>
      </c>
      <c r="J19" s="1">
        <f t="shared" si="1"/>
        <v>7517</v>
      </c>
    </row>
    <row r="20" spans="1:10" ht="15.75">
      <c r="A20" s="1">
        <v>24</v>
      </c>
      <c r="B20" s="4">
        <v>31.45</v>
      </c>
      <c r="C20" s="13">
        <v>-215.55</v>
      </c>
      <c r="D20" s="4">
        <v>95583</v>
      </c>
      <c r="E20" s="1">
        <v>91191</v>
      </c>
      <c r="F20" s="5">
        <v>95994</v>
      </c>
      <c r="G20" s="5">
        <v>1200</v>
      </c>
      <c r="H20" s="5"/>
      <c r="I20" s="1">
        <f t="shared" si="0"/>
        <v>-379.5500000000029</v>
      </c>
      <c r="J20" s="1">
        <f t="shared" si="1"/>
        <v>-3818.550000000003</v>
      </c>
    </row>
    <row r="21" spans="1:10" ht="15.75">
      <c r="A21" s="1">
        <v>28</v>
      </c>
      <c r="B21" s="4">
        <v>17676</v>
      </c>
      <c r="C21" s="13">
        <v>16543</v>
      </c>
      <c r="D21" s="4">
        <v>84000</v>
      </c>
      <c r="E21" s="1">
        <v>83942</v>
      </c>
      <c r="F21" s="5">
        <v>71606</v>
      </c>
      <c r="G21" s="5">
        <v>1200</v>
      </c>
      <c r="H21" s="5"/>
      <c r="I21" s="1">
        <f t="shared" si="0"/>
        <v>30070</v>
      </c>
      <c r="J21" s="1">
        <f t="shared" si="1"/>
        <v>30079</v>
      </c>
    </row>
    <row r="22" spans="1:10" ht="15.75">
      <c r="A22" s="1">
        <v>29</v>
      </c>
      <c r="B22" s="4">
        <v>26427.5</v>
      </c>
      <c r="C22" s="13">
        <v>24785.5</v>
      </c>
      <c r="D22" s="4">
        <v>92689</v>
      </c>
      <c r="E22" s="1">
        <v>94985</v>
      </c>
      <c r="F22" s="5">
        <v>81352</v>
      </c>
      <c r="G22" s="5">
        <v>1200</v>
      </c>
      <c r="H22" s="5"/>
      <c r="I22" s="1">
        <f>B22+D22-F22</f>
        <v>37764.5</v>
      </c>
      <c r="J22" s="1">
        <f t="shared" si="1"/>
        <v>39618.5</v>
      </c>
    </row>
    <row r="23" spans="1:10" ht="15.75">
      <c r="A23" s="1">
        <v>44</v>
      </c>
      <c r="B23" s="4">
        <v>9418.2</v>
      </c>
      <c r="C23" s="13">
        <v>9284.2</v>
      </c>
      <c r="D23" s="4">
        <v>105535</v>
      </c>
      <c r="E23" s="1">
        <v>103813</v>
      </c>
      <c r="F23" s="5">
        <v>93640</v>
      </c>
      <c r="G23" s="5">
        <v>1200</v>
      </c>
      <c r="H23" s="5"/>
      <c r="I23" s="1">
        <f t="shared" si="0"/>
        <v>21313.199999999997</v>
      </c>
      <c r="J23" s="1">
        <f t="shared" si="1"/>
        <v>20657.199999999997</v>
      </c>
    </row>
    <row r="24" spans="1:10" ht="15.75">
      <c r="A24" s="1">
        <v>45</v>
      </c>
      <c r="B24" s="4">
        <v>33563.6</v>
      </c>
      <c r="C24" s="13">
        <v>32565.6</v>
      </c>
      <c r="D24" s="4">
        <v>107494</v>
      </c>
      <c r="E24" s="1">
        <v>106994</v>
      </c>
      <c r="F24" s="5">
        <v>98153</v>
      </c>
      <c r="G24" s="5">
        <v>1200</v>
      </c>
      <c r="H24" s="5"/>
      <c r="I24" s="1">
        <f t="shared" si="0"/>
        <v>42904.600000000006</v>
      </c>
      <c r="J24" s="1">
        <f t="shared" si="1"/>
        <v>42606.600000000006</v>
      </c>
    </row>
    <row r="25" spans="1:10" ht="15.75">
      <c r="A25" s="1">
        <v>52</v>
      </c>
      <c r="B25" s="4">
        <v>1068.6</v>
      </c>
      <c r="C25" s="13">
        <v>7.6</v>
      </c>
      <c r="D25" s="4">
        <v>86157</v>
      </c>
      <c r="E25" s="1">
        <v>85572</v>
      </c>
      <c r="F25" s="5">
        <v>89335</v>
      </c>
      <c r="G25" s="5">
        <v>1200</v>
      </c>
      <c r="H25" s="5"/>
      <c r="I25" s="1">
        <f t="shared" si="0"/>
        <v>-2109.399999999994</v>
      </c>
      <c r="J25" s="1">
        <f t="shared" si="1"/>
        <v>-2555.399999999994</v>
      </c>
    </row>
    <row r="26" spans="1:10" ht="15.75">
      <c r="A26" s="1">
        <v>56</v>
      </c>
      <c r="B26" s="4">
        <v>18805</v>
      </c>
      <c r="C26" s="13">
        <v>18380</v>
      </c>
      <c r="D26" s="4">
        <v>26709</v>
      </c>
      <c r="E26" s="1">
        <v>27273</v>
      </c>
      <c r="F26" s="5">
        <v>26676</v>
      </c>
      <c r="G26" s="5"/>
      <c r="H26" s="5"/>
      <c r="I26" s="1">
        <f t="shared" si="0"/>
        <v>18838</v>
      </c>
      <c r="J26" s="1">
        <f t="shared" si="1"/>
        <v>18977</v>
      </c>
    </row>
    <row r="27" spans="1:10" ht="15.75">
      <c r="A27" s="1">
        <v>66</v>
      </c>
      <c r="B27" s="4">
        <v>55455.76</v>
      </c>
      <c r="C27" s="13">
        <v>55711.76</v>
      </c>
      <c r="D27" s="4">
        <v>110101</v>
      </c>
      <c r="E27" s="1">
        <v>111961</v>
      </c>
      <c r="F27" s="5">
        <v>118897</v>
      </c>
      <c r="G27" s="5">
        <v>1200</v>
      </c>
      <c r="H27" s="5"/>
      <c r="I27" s="1">
        <f t="shared" si="0"/>
        <v>46659.76000000001</v>
      </c>
      <c r="J27" s="1">
        <f t="shared" si="1"/>
        <v>49975.76000000001</v>
      </c>
    </row>
    <row r="28" spans="1:10" ht="15.75">
      <c r="A28" s="12" t="s">
        <v>9</v>
      </c>
      <c r="B28" s="9">
        <f aca="true" t="shared" si="2" ref="B28:I28">SUM(B5:B27)</f>
        <v>260998.42</v>
      </c>
      <c r="C28" s="14">
        <f t="shared" si="2"/>
        <v>86235.42000000001</v>
      </c>
      <c r="D28" s="9">
        <f t="shared" si="2"/>
        <v>1862028</v>
      </c>
      <c r="E28" s="10">
        <f>SUM(E5:E27)</f>
        <v>1882274</v>
      </c>
      <c r="F28" s="11">
        <f t="shared" si="2"/>
        <v>1737422</v>
      </c>
      <c r="G28" s="11">
        <f t="shared" si="2"/>
        <v>24000</v>
      </c>
      <c r="H28" s="11"/>
      <c r="I28" s="12">
        <f t="shared" si="2"/>
        <v>385604.42000000004</v>
      </c>
      <c r="J28" s="12">
        <f>SUM(J5:J27)</f>
        <v>266934.95</v>
      </c>
    </row>
    <row r="29" spans="1:10" ht="15.75">
      <c r="A29" s="3" t="s">
        <v>6</v>
      </c>
      <c r="B29" s="9"/>
      <c r="C29" s="14"/>
      <c r="D29" s="8"/>
      <c r="E29" s="8"/>
      <c r="F29" s="8" t="s">
        <v>6</v>
      </c>
      <c r="G29" s="8"/>
      <c r="H29" s="8"/>
      <c r="I29" s="8">
        <v>533543.53</v>
      </c>
      <c r="J29" s="8">
        <v>444553.53</v>
      </c>
    </row>
    <row r="30" spans="1:10" ht="15.75">
      <c r="A30" s="12" t="s">
        <v>6</v>
      </c>
      <c r="B30" s="9"/>
      <c r="C30" s="14"/>
      <c r="D30" s="8"/>
      <c r="E30" s="8"/>
      <c r="F30" s="8"/>
      <c r="G30" s="8"/>
      <c r="H30" s="8"/>
      <c r="I30" s="8">
        <v>-147939.11</v>
      </c>
      <c r="J30" s="8">
        <v>-177618.58</v>
      </c>
    </row>
  </sheetData>
  <printOptions/>
  <pageMargins left="0.7874015748031497" right="0.7874015748031497" top="0.22" bottom="0.984251968503937" header="0.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6"/>
  <sheetViews>
    <sheetView workbookViewId="0" topLeftCell="A1">
      <selection activeCell="H27" sqref="H27"/>
    </sheetView>
  </sheetViews>
  <sheetFormatPr defaultColWidth="9.00390625" defaultRowHeight="12.75"/>
  <cols>
    <col min="6" max="6" width="9.00390625" style="0" customWidth="1"/>
    <col min="10" max="10" width="14.625" style="0" customWidth="1"/>
  </cols>
  <sheetData>
    <row r="2" spans="2:10" ht="12.75">
      <c r="B2">
        <v>34716</v>
      </c>
      <c r="C2" s="1">
        <v>3156</v>
      </c>
      <c r="D2">
        <f aca="true" t="shared" si="0" ref="D2:D25">SUM(B2:C2)</f>
        <v>37872</v>
      </c>
      <c r="F2" s="1">
        <v>35144</v>
      </c>
      <c r="G2" s="1">
        <v>2467.68</v>
      </c>
      <c r="H2">
        <f aca="true" t="shared" si="1" ref="H2:H25">SUM(F2:G2)</f>
        <v>37611.68</v>
      </c>
      <c r="J2" s="1"/>
    </row>
    <row r="3" spans="2:10" ht="12.75">
      <c r="B3">
        <v>33979</v>
      </c>
      <c r="C3" s="1">
        <v>3089</v>
      </c>
      <c r="D3">
        <f t="shared" si="0"/>
        <v>37068</v>
      </c>
      <c r="F3" s="1">
        <v>44308</v>
      </c>
      <c r="G3" s="1">
        <v>2075.96</v>
      </c>
      <c r="H3">
        <f t="shared" si="1"/>
        <v>46383.96</v>
      </c>
      <c r="J3" s="1"/>
    </row>
    <row r="4" spans="2:10" ht="12.75">
      <c r="B4">
        <v>58763</v>
      </c>
      <c r="C4" s="1">
        <v>5411</v>
      </c>
      <c r="D4">
        <f t="shared" si="0"/>
        <v>64174</v>
      </c>
      <c r="F4" s="1">
        <v>63465</v>
      </c>
      <c r="G4" s="1">
        <v>8020.99</v>
      </c>
      <c r="H4">
        <f t="shared" si="1"/>
        <v>71485.99</v>
      </c>
      <c r="J4" s="1"/>
    </row>
    <row r="5" spans="2:10" ht="12.75">
      <c r="B5">
        <v>33550</v>
      </c>
      <c r="C5" s="1">
        <v>3050</v>
      </c>
      <c r="D5">
        <f t="shared" si="0"/>
        <v>36600</v>
      </c>
      <c r="F5" s="1">
        <v>25512</v>
      </c>
      <c r="G5" s="1">
        <v>2435.98</v>
      </c>
      <c r="H5">
        <f t="shared" si="1"/>
        <v>27947.98</v>
      </c>
      <c r="J5" s="1"/>
    </row>
    <row r="6" spans="2:10" ht="12.75">
      <c r="B6">
        <v>58036</v>
      </c>
      <c r="C6" s="1">
        <v>5344</v>
      </c>
      <c r="D6">
        <f t="shared" si="0"/>
        <v>63380</v>
      </c>
      <c r="F6" s="1">
        <v>53192</v>
      </c>
      <c r="G6" s="1">
        <v>3619.09</v>
      </c>
      <c r="H6">
        <f t="shared" si="1"/>
        <v>56811.09</v>
      </c>
      <c r="J6" s="1"/>
    </row>
    <row r="7" spans="2:10" ht="12.75">
      <c r="B7">
        <v>58520</v>
      </c>
      <c r="C7" s="1">
        <v>5320</v>
      </c>
      <c r="D7">
        <f t="shared" si="0"/>
        <v>63840</v>
      </c>
      <c r="F7" s="1">
        <v>54150</v>
      </c>
      <c r="G7" s="1">
        <v>6790.15</v>
      </c>
      <c r="H7">
        <f t="shared" si="1"/>
        <v>60940.15</v>
      </c>
      <c r="J7" s="1"/>
    </row>
    <row r="8" spans="2:10" ht="12.75">
      <c r="B8">
        <v>65967</v>
      </c>
      <c r="C8" s="1">
        <v>5996.8</v>
      </c>
      <c r="D8">
        <f t="shared" si="0"/>
        <v>71963.8</v>
      </c>
      <c r="F8" s="1">
        <v>65137</v>
      </c>
      <c r="G8" s="1">
        <v>7063.73</v>
      </c>
      <c r="H8">
        <f t="shared" si="1"/>
        <v>72200.73</v>
      </c>
      <c r="J8" s="1"/>
    </row>
    <row r="9" spans="2:10" ht="12.75">
      <c r="B9">
        <v>72107</v>
      </c>
      <c r="C9" s="1">
        <v>6555.6</v>
      </c>
      <c r="D9">
        <f t="shared" si="0"/>
        <v>78662.6</v>
      </c>
      <c r="F9" s="1">
        <v>74775</v>
      </c>
      <c r="G9" s="1">
        <v>5678.67</v>
      </c>
      <c r="H9">
        <f t="shared" si="1"/>
        <v>80453.67</v>
      </c>
      <c r="J9" s="1"/>
    </row>
    <row r="10" spans="2:10" ht="12.75">
      <c r="B10">
        <v>96671</v>
      </c>
      <c r="C10" s="1">
        <v>8951</v>
      </c>
      <c r="D10">
        <f t="shared" si="0"/>
        <v>105622</v>
      </c>
      <c r="F10" s="1">
        <v>95956</v>
      </c>
      <c r="G10" s="1">
        <v>9600.34</v>
      </c>
      <c r="H10">
        <f t="shared" si="1"/>
        <v>105556.34</v>
      </c>
      <c r="J10" s="1"/>
    </row>
    <row r="11" spans="2:10" ht="12.75">
      <c r="B11">
        <v>78800</v>
      </c>
      <c r="C11" s="1">
        <v>7256</v>
      </c>
      <c r="D11">
        <f t="shared" si="0"/>
        <v>86056</v>
      </c>
      <c r="F11" s="1">
        <v>72974</v>
      </c>
      <c r="G11" s="1">
        <v>4228.01</v>
      </c>
      <c r="H11">
        <f t="shared" si="1"/>
        <v>77202.01</v>
      </c>
      <c r="J11" s="1"/>
    </row>
    <row r="12" spans="2:10" ht="12.75">
      <c r="B12">
        <v>86779</v>
      </c>
      <c r="C12" s="1">
        <v>7889.19</v>
      </c>
      <c r="D12">
        <f t="shared" si="0"/>
        <v>94668.19</v>
      </c>
      <c r="F12" s="1">
        <v>88646</v>
      </c>
      <c r="G12" s="1">
        <v>5688.05</v>
      </c>
      <c r="H12">
        <f t="shared" si="1"/>
        <v>94334.05</v>
      </c>
      <c r="J12" s="1"/>
    </row>
    <row r="13" spans="2:10" ht="12.75">
      <c r="B13">
        <v>95073</v>
      </c>
      <c r="C13" s="1">
        <v>8643</v>
      </c>
      <c r="D13">
        <f t="shared" si="0"/>
        <v>103716</v>
      </c>
      <c r="F13" s="1">
        <v>97112</v>
      </c>
      <c r="G13" s="1">
        <v>9017.26</v>
      </c>
      <c r="H13">
        <f t="shared" si="1"/>
        <v>106129.26</v>
      </c>
      <c r="J13" s="1"/>
    </row>
    <row r="14" spans="2:10" ht="12.75">
      <c r="B14">
        <v>84359</v>
      </c>
      <c r="C14" s="1">
        <v>7827.3</v>
      </c>
      <c r="D14">
        <f t="shared" si="0"/>
        <v>92186.3</v>
      </c>
      <c r="F14" s="1">
        <v>81137</v>
      </c>
      <c r="G14" s="1">
        <v>6482.2</v>
      </c>
      <c r="H14">
        <f t="shared" si="1"/>
        <v>87619.2</v>
      </c>
      <c r="J14" s="1"/>
    </row>
    <row r="15" spans="2:10" ht="12.75">
      <c r="B15">
        <v>83063</v>
      </c>
      <c r="C15" s="1">
        <v>7706.7</v>
      </c>
      <c r="D15">
        <f t="shared" si="0"/>
        <v>90769.7</v>
      </c>
      <c r="F15" s="1">
        <v>76183</v>
      </c>
      <c r="G15" s="1">
        <v>10452.2</v>
      </c>
      <c r="H15">
        <f t="shared" si="1"/>
        <v>86635.2</v>
      </c>
      <c r="J15" s="1"/>
    </row>
    <row r="16" spans="2:10" ht="12.75">
      <c r="B16">
        <v>77077</v>
      </c>
      <c r="C16" s="1">
        <v>7007.2</v>
      </c>
      <c r="D16">
        <f t="shared" si="0"/>
        <v>84084.2</v>
      </c>
      <c r="F16" s="1">
        <v>76581</v>
      </c>
      <c r="G16" s="1">
        <v>4966.22</v>
      </c>
      <c r="H16">
        <f t="shared" si="1"/>
        <v>81547.22</v>
      </c>
      <c r="J16" s="1"/>
    </row>
    <row r="17" spans="2:10" ht="12.75">
      <c r="B17">
        <v>84509</v>
      </c>
      <c r="C17" s="1">
        <v>7840.8</v>
      </c>
      <c r="D17">
        <f t="shared" si="0"/>
        <v>92349.8</v>
      </c>
      <c r="F17" s="1">
        <v>87078</v>
      </c>
      <c r="G17" s="1">
        <v>5924.57</v>
      </c>
      <c r="H17">
        <f t="shared" si="1"/>
        <v>93002.57</v>
      </c>
      <c r="J17" s="1"/>
    </row>
    <row r="18" spans="2:10" ht="12.75">
      <c r="B18">
        <v>110946</v>
      </c>
      <c r="C18" s="1">
        <v>10086</v>
      </c>
      <c r="D18">
        <f t="shared" si="0"/>
        <v>121032</v>
      </c>
      <c r="F18" s="1">
        <v>105389</v>
      </c>
      <c r="G18" s="1">
        <v>8738.27</v>
      </c>
      <c r="H18">
        <f t="shared" si="1"/>
        <v>114127.27</v>
      </c>
      <c r="J18" s="1"/>
    </row>
    <row r="19" spans="2:10" ht="12.75">
      <c r="B19">
        <v>75757</v>
      </c>
      <c r="C19" s="1">
        <v>6887.2</v>
      </c>
      <c r="D19">
        <f t="shared" si="0"/>
        <v>82644.2</v>
      </c>
      <c r="F19" s="1">
        <v>75737</v>
      </c>
      <c r="G19" s="1">
        <v>6186.53</v>
      </c>
      <c r="H19">
        <f t="shared" si="1"/>
        <v>81923.53</v>
      </c>
      <c r="J19" s="1"/>
    </row>
    <row r="20" spans="2:10" ht="12.75">
      <c r="B20">
        <v>83820</v>
      </c>
      <c r="C20" s="1">
        <v>7620.25</v>
      </c>
      <c r="D20">
        <f t="shared" si="0"/>
        <v>91440.25</v>
      </c>
      <c r="F20" s="1">
        <v>82813</v>
      </c>
      <c r="G20" s="1">
        <v>6547.6</v>
      </c>
      <c r="H20">
        <f t="shared" si="1"/>
        <v>89360.6</v>
      </c>
      <c r="J20" s="1"/>
    </row>
    <row r="21" spans="2:10" ht="12.75">
      <c r="B21">
        <v>92631</v>
      </c>
      <c r="C21" s="1">
        <v>8657</v>
      </c>
      <c r="D21">
        <f t="shared" si="0"/>
        <v>101288</v>
      </c>
      <c r="F21" s="1">
        <v>91679</v>
      </c>
      <c r="G21" s="1">
        <v>11105.4</v>
      </c>
      <c r="H21">
        <f t="shared" si="1"/>
        <v>102784.4</v>
      </c>
      <c r="J21" s="1"/>
    </row>
    <row r="22" spans="2:10" ht="12.75">
      <c r="B22">
        <v>94705</v>
      </c>
      <c r="C22" s="1">
        <v>8851</v>
      </c>
      <c r="D22">
        <f t="shared" si="0"/>
        <v>103556</v>
      </c>
      <c r="F22" s="1">
        <v>95733</v>
      </c>
      <c r="G22" s="1">
        <v>7851.04</v>
      </c>
      <c r="H22">
        <f t="shared" si="1"/>
        <v>103584.04</v>
      </c>
      <c r="J22" s="1"/>
    </row>
    <row r="23" spans="2:10" ht="12.75">
      <c r="B23">
        <v>76668</v>
      </c>
      <c r="C23" s="1">
        <v>7049.6</v>
      </c>
      <c r="D23">
        <f t="shared" si="0"/>
        <v>83717.6</v>
      </c>
      <c r="F23" s="1">
        <v>77816</v>
      </c>
      <c r="G23" s="1">
        <v>4606.78</v>
      </c>
      <c r="H23">
        <f t="shared" si="1"/>
        <v>82422.78</v>
      </c>
      <c r="J23" s="1"/>
    </row>
    <row r="24" spans="2:10" ht="12.75">
      <c r="B24">
        <v>23650</v>
      </c>
      <c r="C24" s="1">
        <v>2225.6</v>
      </c>
      <c r="D24">
        <f t="shared" si="0"/>
        <v>25875.6</v>
      </c>
      <c r="F24" s="1">
        <v>23127</v>
      </c>
      <c r="G24" s="1">
        <v>2301.93</v>
      </c>
      <c r="H24">
        <f t="shared" si="1"/>
        <v>25428.93</v>
      </c>
      <c r="J24" s="1"/>
    </row>
    <row r="25" spans="2:10" ht="13.5" customHeight="1">
      <c r="B25">
        <v>99349</v>
      </c>
      <c r="C25" s="1">
        <v>9029</v>
      </c>
      <c r="D25">
        <f t="shared" si="0"/>
        <v>108378</v>
      </c>
      <c r="F25" s="1">
        <v>94901</v>
      </c>
      <c r="G25" s="1">
        <v>13661.87</v>
      </c>
      <c r="H25">
        <f t="shared" si="1"/>
        <v>108562.87</v>
      </c>
      <c r="J25" s="1"/>
    </row>
    <row r="26" spans="2:8" ht="24.75" customHeight="1">
      <c r="B26">
        <f>SUM(B2:B25)</f>
        <v>1759495</v>
      </c>
      <c r="C26">
        <f>SUM(C2:C25)</f>
        <v>161449.24</v>
      </c>
      <c r="D26">
        <f>SUM(D2:D25)</f>
        <v>1920944.2400000002</v>
      </c>
      <c r="F26">
        <f>SUM(F2:F25)</f>
        <v>1738545</v>
      </c>
      <c r="G26">
        <f>SUM(G2:G25)</f>
        <v>155510.52</v>
      </c>
      <c r="H26">
        <f>SUM(H2:H25)</f>
        <v>1894055.52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D6" sqref="D6"/>
    </sheetView>
  </sheetViews>
  <sheetFormatPr defaultColWidth="9.00390625" defaultRowHeight="12.75"/>
  <cols>
    <col min="1" max="1" width="8.625" style="0" customWidth="1"/>
    <col min="2" max="2" width="12.375" style="0" customWidth="1"/>
    <col min="3" max="3" width="11.75390625" style="0" customWidth="1"/>
    <col min="4" max="4" width="11.25390625" style="0" customWidth="1"/>
    <col min="5" max="5" width="10.375" style="0" customWidth="1"/>
    <col min="6" max="6" width="10.625" style="0" customWidth="1"/>
    <col min="7" max="7" width="4.75390625" style="0" customWidth="1"/>
    <col min="8" max="8" width="13.375" style="0" customWidth="1"/>
    <col min="9" max="9" width="12.875" style="0" customWidth="1"/>
  </cols>
  <sheetData>
    <row r="2" ht="21" customHeight="1">
      <c r="A2" t="s">
        <v>11</v>
      </c>
    </row>
    <row r="4" spans="1:9" ht="34.5" customHeight="1">
      <c r="A4" s="1" t="s">
        <v>0</v>
      </c>
      <c r="B4" s="1" t="s">
        <v>8</v>
      </c>
      <c r="C4" s="1"/>
      <c r="D4" s="1"/>
      <c r="E4" s="1"/>
      <c r="F4" s="1"/>
      <c r="G4" s="1"/>
      <c r="H4" s="1" t="s">
        <v>10</v>
      </c>
      <c r="I4" s="6"/>
    </row>
    <row r="5" spans="1:9" ht="44.25" customHeight="1">
      <c r="A5" s="1"/>
      <c r="B5" s="3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7"/>
      <c r="H5" s="7" t="s">
        <v>1</v>
      </c>
      <c r="I5" s="1" t="s">
        <v>2</v>
      </c>
    </row>
    <row r="6" spans="1:9" ht="15.75">
      <c r="A6" s="16">
        <v>27</v>
      </c>
      <c r="B6" s="19">
        <v>483.58</v>
      </c>
      <c r="C6" s="19">
        <v>-4378.42</v>
      </c>
      <c r="D6" s="4">
        <v>10249</v>
      </c>
      <c r="E6" s="1">
        <v>12371</v>
      </c>
      <c r="F6" s="5">
        <v>4333</v>
      </c>
      <c r="G6" s="15"/>
      <c r="H6" s="16">
        <f>B6+D6-F6</f>
        <v>6399.58</v>
      </c>
      <c r="I6" s="16">
        <f>C6+E6+G6-F6</f>
        <v>3659.58</v>
      </c>
    </row>
    <row r="7" spans="1:9" ht="12.75">
      <c r="A7" s="17"/>
      <c r="B7" s="20"/>
      <c r="C7" s="20"/>
      <c r="D7" s="1">
        <v>9921</v>
      </c>
      <c r="E7" s="1">
        <v>10787</v>
      </c>
      <c r="F7" s="1">
        <v>7967</v>
      </c>
      <c r="H7" s="17"/>
      <c r="I7" s="17"/>
    </row>
    <row r="8" spans="1:9" ht="12.75">
      <c r="A8" s="18"/>
      <c r="B8" s="21"/>
      <c r="C8" s="21"/>
      <c r="D8" s="1">
        <v>0</v>
      </c>
      <c r="E8" s="1">
        <v>1974.11</v>
      </c>
      <c r="F8" s="1">
        <v>0</v>
      </c>
      <c r="H8" s="18"/>
      <c r="I8" s="18"/>
    </row>
  </sheetData>
  <mergeCells count="5">
    <mergeCell ref="I6:I8"/>
    <mergeCell ref="B6:B8"/>
    <mergeCell ref="C6:C8"/>
    <mergeCell ref="A6:A8"/>
    <mergeCell ref="H6:H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2020-01-20T08:44:04Z</cp:lastPrinted>
  <dcterms:created xsi:type="dcterms:W3CDTF">2017-02-06T08:35:36Z</dcterms:created>
  <dcterms:modified xsi:type="dcterms:W3CDTF">2020-02-05T11:25:20Z</dcterms:modified>
  <cp:category/>
  <cp:version/>
  <cp:contentType/>
  <cp:contentStatus/>
</cp:coreProperties>
</file>